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2"/>
  </bookViews>
  <sheets>
    <sheet name="Tabulka - 1.liga" sheetId="1" r:id="rId1"/>
    <sheet name="Družstva" sheetId="2" r:id="rId2"/>
    <sheet name="Jednotlivci" sheetId="3" r:id="rId3"/>
    <sheet name="Odložené zápasy" sheetId="4" r:id="rId4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<sst xmlns="http://schemas.openxmlformats.org/spreadsheetml/2006/main" count="268" uniqueCount="145">
  <si>
    <t>1.kolo</t>
  </si>
  <si>
    <t>2.kolo</t>
  </si>
  <si>
    <t>3.kolo</t>
  </si>
  <si>
    <t>SKÓRE</t>
  </si>
  <si>
    <t>BODY</t>
  </si>
  <si>
    <t>:</t>
  </si>
  <si>
    <t>BOŽKOV</t>
  </si>
  <si>
    <t>COLAS I.</t>
  </si>
  <si>
    <t>BWC ZUBŘÍ</t>
  </si>
  <si>
    <t>GEAM</t>
  </si>
  <si>
    <t>LESOŇKY</t>
  </si>
  <si>
    <t>AREÁL SPORTU</t>
  </si>
  <si>
    <t>průměr</t>
  </si>
  <si>
    <t>max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</si>
  <si>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</si>
  <si>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</si>
  <si>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</si>
  <si>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</si>
  <si>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</si>
  <si>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</si>
  <si>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</si>
  <si>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</si>
  <si>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</si>
  <si>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</si>
  <si>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</si>
  <si>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</si>
  <si>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NOVOTNÝ Milan</t>
  </si>
  <si>
    <t>NEČAS Jan</t>
  </si>
  <si>
    <t>67.</t>
  </si>
  <si>
    <t>MAŠÍK Zdeněk</t>
  </si>
  <si>
    <t xml:space="preserve">KARÁSEK Pavel st.  </t>
  </si>
  <si>
    <t>VYTLAČIL Michal</t>
  </si>
  <si>
    <t>HORKÁ Romana</t>
  </si>
  <si>
    <t>STRACHOŇ Karel</t>
  </si>
  <si>
    <t>KAŠPAR Karel</t>
  </si>
  <si>
    <t>ČÍŽEK Miroslav</t>
  </si>
  <si>
    <t>SUCHÝ Miroslav</t>
  </si>
  <si>
    <t>BÍLEK Libor</t>
  </si>
  <si>
    <t>ŠÍP František</t>
  </si>
  <si>
    <t>VYBOŠTOK Zdeněk</t>
  </si>
  <si>
    <t>MARTÍNEK Jan</t>
  </si>
  <si>
    <t>LUKEŠ Petr</t>
  </si>
  <si>
    <t>HAVLÍČEK Stanislav</t>
  </si>
  <si>
    <t>JAMBOR Jaromír</t>
  </si>
  <si>
    <t>LUKEŠ Jan</t>
  </si>
  <si>
    <t>NOVOTNÝ Zdeněk</t>
  </si>
  <si>
    <t>HORKÝ Jindřich</t>
  </si>
  <si>
    <t>HAJNÝ Jaroslav</t>
  </si>
  <si>
    <t>KADLEC Petr</t>
  </si>
  <si>
    <t>SMOLÍK Miloš</t>
  </si>
  <si>
    <t>VÁZLER Pavel</t>
  </si>
  <si>
    <t>vo</t>
  </si>
  <si>
    <t>KOTOUČEK Jiří</t>
  </si>
  <si>
    <t>UNZEITIG Martin</t>
  </si>
  <si>
    <t>BUKÁČEK Milan</t>
  </si>
  <si>
    <t>18. kolo</t>
  </si>
  <si>
    <t>17. kolo</t>
  </si>
  <si>
    <t>16. kolo</t>
  </si>
  <si>
    <t>15. kolo</t>
  </si>
  <si>
    <t>14. kolo</t>
  </si>
  <si>
    <t>13. kolo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</si>
  <si>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</si>
  <si>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</si>
  <si>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</si>
  <si>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</si>
  <si>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</si>
  <si>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</si>
  <si>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</si>
  <si>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</si>
  <si>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</si>
  <si>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</si>
  <si>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</si>
  <si>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</si>
  <si>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</si>
  <si>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</si>
  <si>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</si>
  <si>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</si>
  <si>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</si>
  <si>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</si>
  <si>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</si>
  <si>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</si>
  <si>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</si>
  <si>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</si>
  <si>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</si>
  <si>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1. liga</t>
  </si>
  <si>
    <t>počet náhozů</t>
  </si>
  <si>
    <t>MACHÁČEK Petr</t>
  </si>
  <si>
    <t>POŘADÍ</t>
  </si>
  <si>
    <t>DRUŽSTVA</t>
  </si>
  <si>
    <t>Zápas číslo</t>
  </si>
  <si>
    <t>DUFEK Jaroslav</t>
  </si>
  <si>
    <t>pořadí max. náhozu</t>
  </si>
  <si>
    <t>pořadí dle průměru</t>
  </si>
  <si>
    <t>max. nához</t>
  </si>
  <si>
    <t>MARTÍNEK Josef</t>
  </si>
  <si>
    <t>KOTOUČKOVÁ Lída</t>
  </si>
  <si>
    <t>19. kolo</t>
  </si>
  <si>
    <t>20. kolo</t>
  </si>
  <si>
    <t>21. kolo</t>
  </si>
  <si>
    <t>ZIVČÁK Karel</t>
  </si>
  <si>
    <t xml:space="preserve"> TABULKA SOUTĚŽE V BOWLINGU 2022-2023 - 1.LIGA</t>
  </si>
  <si>
    <t>RELAX</t>
  </si>
  <si>
    <t>VOJTÁNO</t>
  </si>
  <si>
    <t>VOJTÁNO TEAM</t>
  </si>
  <si>
    <t xml:space="preserve">zápasy </t>
  </si>
  <si>
    <t>AREÁL</t>
  </si>
  <si>
    <t>HORÁK Radek</t>
  </si>
  <si>
    <t>HŘEBÍČEK Vratislav</t>
  </si>
  <si>
    <t>BÁRTÍK Václav</t>
  </si>
  <si>
    <t>HERTL Jiří</t>
  </si>
  <si>
    <t>ŠUMŠÁL Patrik</t>
  </si>
  <si>
    <t>VEČEŘA Vojtěch</t>
  </si>
  <si>
    <t>KOBZA Petr</t>
  </si>
  <si>
    <t>KOBZA Bohumil</t>
  </si>
  <si>
    <t>22. kolo</t>
  </si>
  <si>
    <t>23. kolo</t>
  </si>
  <si>
    <t>24. kolo</t>
  </si>
  <si>
    <t>TRÁVNÍČKOVÁ Hana</t>
  </si>
  <si>
    <t>Vázler M. Alena</t>
  </si>
  <si>
    <t>1. liga - skóre</t>
  </si>
  <si>
    <t>HRÁČ</t>
  </si>
  <si>
    <t>DRUŽSTVO (1. LIGA)</t>
  </si>
  <si>
    <t>ČERVENÝ Tomáš</t>
  </si>
  <si>
    <t>FOUSEK Petr</t>
  </si>
  <si>
    <t>ODLOŽENÉ ZÁPASY BOWLINGOVÉ 1. LIGY 2022-2023</t>
  </si>
  <si>
    <t>JEŽEK František</t>
  </si>
  <si>
    <t>HOMOLKA Alois</t>
  </si>
  <si>
    <t>26.10.? (COLAS)</t>
  </si>
  <si>
    <t>31.10.(COLAS)</t>
  </si>
  <si>
    <t>3.11.</t>
  </si>
  <si>
    <t>TRÁVNÍČEK Pavel</t>
  </si>
  <si>
    <t>12.1.23</t>
  </si>
  <si>
    <t>MÁLEK Jiří</t>
  </si>
  <si>
    <t>KADLECOVÁ Barbora</t>
  </si>
  <si>
    <t>VÁZLER Jaromír</t>
  </si>
  <si>
    <t>VÁZLER Dan</t>
  </si>
  <si>
    <t>30.1 (Relax)</t>
  </si>
  <si>
    <t>PUNČOCHÁŘ Stanislav</t>
  </si>
  <si>
    <t>VILÍM Ivan</t>
  </si>
  <si>
    <t>8.2. (Božkov)</t>
  </si>
  <si>
    <t>27.2. (Lesoňky)</t>
  </si>
  <si>
    <t>MALÚŠEK Jiří</t>
  </si>
  <si>
    <t>SVOBODA Roman</t>
  </si>
  <si>
    <t>2.3.</t>
  </si>
  <si>
    <t>23.3.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</si>
</sst>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tted"/>
      <bottom/>
    </border>
    <border>
      <left style="thin"/>
      <right style="double"/>
      <top/>
      <bottom style="dotted"/>
    </border>
    <border>
      <left style="thin"/>
      <right style="double"/>
      <top/>
      <bottom style="medium"/>
    </border>
    <border>
      <left style="thin"/>
      <right style="double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 diagonalUp="1" diagonalDown="1">
      <left style="thin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0" fontId="4" fillId="33" borderId="0" xfId="46" applyFont="1" applyFill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38" fillId="0" borderId="0" xfId="47">
      <alignment/>
      <protection/>
    </xf>
    <xf numFmtId="0" fontId="40" fillId="0" borderId="0" xfId="47" applyFont="1" applyAlignment="1">
      <alignment horizontal="left"/>
      <protection/>
    </xf>
    <xf numFmtId="0" fontId="57" fillId="0" borderId="0" xfId="47" applyFont="1" applyAlignment="1">
      <alignment vertical="center"/>
      <protection/>
    </xf>
    <xf numFmtId="0" fontId="58" fillId="0" borderId="0" xfId="47" applyFont="1" applyAlignment="1">
      <alignment vertical="center"/>
      <protection/>
    </xf>
    <xf numFmtId="0" fontId="59" fillId="0" borderId="12" xfId="47" applyFont="1" applyBorder="1" applyAlignment="1">
      <alignment horizontal="center"/>
      <protection/>
    </xf>
    <xf numFmtId="0" fontId="59" fillId="0" borderId="13" xfId="47" applyFont="1" applyBorder="1" applyAlignment="1">
      <alignment horizontal="center"/>
      <protection/>
    </xf>
    <xf numFmtId="0" fontId="59" fillId="0" borderId="14" xfId="47" applyFont="1" applyBorder="1" applyAlignment="1">
      <alignment horizontal="center"/>
      <protection/>
    </xf>
    <xf numFmtId="0" fontId="9" fillId="34" borderId="15" xfId="46" applyFont="1" applyFill="1" applyBorder="1" applyAlignment="1" applyProtection="1">
      <alignment horizontal="center" vertical="center"/>
      <protection locked="0"/>
    </xf>
    <xf numFmtId="0" fontId="9" fillId="0" borderId="16" xfId="46" applyFont="1" applyBorder="1" applyAlignment="1" applyProtection="1">
      <alignment horizontal="center" vertical="center"/>
      <protection locked="0"/>
    </xf>
    <xf numFmtId="0" fontId="9" fillId="0" borderId="11" xfId="46" applyFont="1" applyBorder="1" applyAlignment="1" applyProtection="1">
      <alignment horizontal="center" vertical="center"/>
      <protection locked="0"/>
    </xf>
    <xf numFmtId="0" fontId="9" fillId="35" borderId="15" xfId="46" applyFont="1" applyFill="1" applyBorder="1" applyAlignment="1" applyProtection="1">
      <alignment horizontal="center" vertical="center"/>
      <protection locked="0"/>
    </xf>
    <xf numFmtId="0" fontId="9" fillId="35" borderId="16" xfId="46" applyFont="1" applyFill="1" applyBorder="1" applyAlignment="1" applyProtection="1">
      <alignment horizontal="center" vertical="center"/>
      <protection locked="0"/>
    </xf>
    <xf numFmtId="0" fontId="9" fillId="35" borderId="11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Border="1">
      <alignment/>
      <protection/>
    </xf>
    <xf numFmtId="0" fontId="4" fillId="0" borderId="0" xfId="46" applyFont="1">
      <alignment/>
      <protection/>
    </xf>
    <xf numFmtId="0" fontId="4" fillId="35" borderId="17" xfId="46" applyFont="1" applyFill="1" applyBorder="1" applyAlignment="1" applyProtection="1">
      <alignment horizontal="center" vertical="center"/>
      <protection locked="0"/>
    </xf>
    <xf numFmtId="0" fontId="4" fillId="35" borderId="18" xfId="46" applyFont="1" applyFill="1" applyBorder="1" applyAlignment="1" applyProtection="1">
      <alignment horizontal="center" vertical="center"/>
      <protection locked="0"/>
    </xf>
    <xf numFmtId="0" fontId="4" fillId="35" borderId="19" xfId="46" applyFont="1" applyFill="1" applyBorder="1" applyAlignment="1" applyProtection="1">
      <alignment horizontal="center" vertical="center"/>
      <protection locked="0"/>
    </xf>
    <xf numFmtId="0" fontId="4" fillId="34" borderId="16" xfId="46" applyFont="1" applyFill="1" applyBorder="1" applyAlignment="1" applyProtection="1">
      <alignment horizontal="center" vertical="center"/>
      <protection locked="0"/>
    </xf>
    <xf numFmtId="0" fontId="4" fillId="34" borderId="11" xfId="46" applyFont="1" applyFill="1" applyBorder="1" applyAlignment="1" applyProtection="1">
      <alignment horizontal="center" vertical="center"/>
      <protection locked="0"/>
    </xf>
    <xf numFmtId="0" fontId="4" fillId="34" borderId="15" xfId="46" applyFont="1" applyFill="1" applyBorder="1" applyAlignment="1" applyProtection="1">
      <alignment horizontal="center" vertical="center"/>
      <protection locked="0"/>
    </xf>
    <xf numFmtId="0" fontId="4" fillId="0" borderId="16" xfId="46" applyFont="1" applyBorder="1" applyAlignment="1" applyProtection="1">
      <alignment horizontal="center" vertical="center"/>
      <protection locked="0"/>
    </xf>
    <xf numFmtId="0" fontId="9" fillId="0" borderId="15" xfId="46" applyFont="1" applyBorder="1" applyAlignment="1" applyProtection="1">
      <alignment horizontal="center" vertical="center"/>
      <protection locked="0"/>
    </xf>
    <xf numFmtId="0" fontId="4" fillId="0" borderId="11" xfId="46" applyFont="1" applyBorder="1" applyAlignment="1" applyProtection="1">
      <alignment horizontal="center" vertical="center"/>
      <protection locked="0"/>
    </xf>
    <xf numFmtId="0" fontId="4" fillId="0" borderId="15" xfId="46" applyFont="1" applyBorder="1" applyAlignment="1" applyProtection="1">
      <alignment horizontal="center" vertical="center"/>
      <protection locked="0"/>
    </xf>
    <xf numFmtId="0" fontId="4" fillId="35" borderId="16" xfId="46" applyFont="1" applyFill="1" applyBorder="1" applyAlignment="1" applyProtection="1">
      <alignment horizontal="center" vertical="center"/>
      <protection locked="0"/>
    </xf>
    <xf numFmtId="0" fontId="4" fillId="35" borderId="11" xfId="46" applyFont="1" applyFill="1" applyBorder="1" applyAlignment="1" applyProtection="1">
      <alignment horizontal="center" vertical="center"/>
      <protection locked="0"/>
    </xf>
    <xf numFmtId="0" fontId="4" fillId="35" borderId="15" xfId="46" applyFont="1" applyFill="1" applyBorder="1" applyAlignment="1" applyProtection="1">
      <alignment horizontal="center" vertical="center"/>
      <protection locked="0"/>
    </xf>
    <xf numFmtId="0" fontId="9" fillId="34" borderId="16" xfId="46" applyFont="1" applyFill="1" applyBorder="1" applyAlignment="1" applyProtection="1">
      <alignment horizontal="center" vertical="center"/>
      <protection locked="0"/>
    </xf>
    <xf numFmtId="0" fontId="9" fillId="34" borderId="11" xfId="46" applyFont="1" applyFill="1" applyBorder="1" applyAlignment="1" applyProtection="1">
      <alignment horizontal="center" vertical="center"/>
      <protection locked="0"/>
    </xf>
    <xf numFmtId="0" fontId="9" fillId="35" borderId="20" xfId="46" applyFont="1" applyFill="1" applyBorder="1" applyAlignment="1" applyProtection="1">
      <alignment horizontal="center" vertical="center"/>
      <protection locked="0"/>
    </xf>
    <xf numFmtId="0" fontId="9" fillId="35" borderId="21" xfId="46" applyFont="1" applyFill="1" applyBorder="1" applyAlignment="1" applyProtection="1">
      <alignment horizontal="center" vertical="center"/>
      <protection locked="0"/>
    </xf>
    <xf numFmtId="0" fontId="9" fillId="35" borderId="22" xfId="46" applyFont="1" applyFill="1" applyBorder="1" applyAlignment="1" applyProtection="1">
      <alignment horizontal="center" vertical="center"/>
      <protection locked="0"/>
    </xf>
    <xf numFmtId="0" fontId="9" fillId="35" borderId="17" xfId="46" applyFont="1" applyFill="1" applyBorder="1" applyAlignment="1" applyProtection="1">
      <alignment horizontal="center" vertical="center"/>
      <protection locked="0"/>
    </xf>
    <xf numFmtId="0" fontId="10" fillId="36" borderId="23" xfId="46" applyFont="1" applyFill="1" applyBorder="1" applyAlignment="1">
      <alignment horizontal="center" vertical="center" wrapText="1"/>
      <protection/>
    </xf>
    <xf numFmtId="0" fontId="9" fillId="35" borderId="24" xfId="46" applyFont="1" applyFill="1" applyBorder="1" applyAlignment="1" applyProtection="1">
      <alignment horizontal="center" vertical="center"/>
      <protection locked="0"/>
    </xf>
    <xf numFmtId="0" fontId="9" fillId="0" borderId="10" xfId="46" applyFont="1" applyBorder="1" applyAlignment="1" applyProtection="1">
      <alignment horizontal="center" vertical="center"/>
      <protection locked="0"/>
    </xf>
    <xf numFmtId="0" fontId="9" fillId="35" borderId="10" xfId="46" applyFont="1" applyFill="1" applyBorder="1" applyAlignment="1" applyProtection="1">
      <alignment horizontal="center" vertical="center"/>
      <protection locked="0"/>
    </xf>
    <xf numFmtId="0" fontId="4" fillId="35" borderId="10" xfId="46" applyFont="1" applyFill="1" applyBorder="1" applyAlignment="1" applyProtection="1">
      <alignment horizontal="center" vertical="center"/>
      <protection locked="0"/>
    </xf>
    <xf numFmtId="0" fontId="10" fillId="36" borderId="25" xfId="46" applyFont="1" applyFill="1" applyBorder="1" applyAlignment="1">
      <alignment horizontal="center" vertical="center" wrapText="1"/>
      <protection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5" fillId="6" borderId="34" xfId="0" applyFont="1" applyFill="1" applyBorder="1" applyAlignment="1" applyProtection="1">
      <alignment horizontal="center" vertical="center"/>
      <protection locked="0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6" borderId="36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>
      <alignment horizontal="center" vertical="center"/>
    </xf>
    <xf numFmtId="0" fontId="8" fillId="10" borderId="27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36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  <xf numFmtId="0" fontId="5" fillId="6" borderId="27" xfId="53" applyFont="1" applyFill="1" applyBorder="1" applyAlignment="1" applyProtection="1">
      <alignment horizontal="center" vertical="center"/>
      <protection locked="0"/>
    </xf>
    <xf numFmtId="0" fontId="5" fillId="6" borderId="27" xfId="53" applyFont="1" applyFill="1" applyBorder="1" applyAlignment="1">
      <alignment horizontal="center" vertical="center"/>
    </xf>
    <xf numFmtId="0" fontId="5" fillId="6" borderId="28" xfId="53" applyFont="1" applyFill="1" applyBorder="1" applyAlignment="1" applyProtection="1">
      <alignment horizontal="center" vertical="center"/>
      <protection locked="0"/>
    </xf>
    <xf numFmtId="0" fontId="5" fillId="6" borderId="31" xfId="53" applyFont="1" applyFill="1" applyBorder="1" applyAlignment="1" applyProtection="1">
      <alignment horizontal="center" vertical="center"/>
      <protection locked="0"/>
    </xf>
    <xf numFmtId="0" fontId="5" fillId="6" borderId="0" xfId="53" applyFont="1" applyFill="1" applyAlignment="1">
      <alignment horizontal="center" vertical="center"/>
    </xf>
    <xf numFmtId="0" fontId="5" fillId="6" borderId="30" xfId="53" applyFont="1" applyFill="1" applyBorder="1" applyAlignment="1" applyProtection="1">
      <alignment horizontal="center" vertical="center"/>
      <protection locked="0"/>
    </xf>
    <xf numFmtId="0" fontId="5" fillId="6" borderId="34" xfId="53" applyFont="1" applyFill="1" applyBorder="1" applyAlignment="1" applyProtection="1">
      <alignment horizontal="center" vertical="center"/>
      <protection locked="0"/>
    </xf>
    <xf numFmtId="0" fontId="5" fillId="6" borderId="31" xfId="53" applyFont="1" applyFill="1" applyBorder="1" applyAlignment="1">
      <alignment horizontal="center" vertical="center"/>
    </xf>
    <xf numFmtId="0" fontId="5" fillId="6" borderId="33" xfId="53" applyFont="1" applyFill="1" applyBorder="1" applyAlignment="1" applyProtection="1">
      <alignment horizontal="center" vertical="center"/>
      <protection locked="0"/>
    </xf>
    <xf numFmtId="0" fontId="5" fillId="6" borderId="34" xfId="53" applyFont="1" applyFill="1" applyBorder="1" applyAlignment="1">
      <alignment horizontal="center" vertical="center"/>
    </xf>
    <xf numFmtId="0" fontId="5" fillId="6" borderId="36" xfId="53" applyFont="1" applyFill="1" applyBorder="1" applyAlignment="1" applyProtection="1">
      <alignment horizontal="center" vertical="center"/>
      <protection locked="0"/>
    </xf>
    <xf numFmtId="0" fontId="5" fillId="6" borderId="36" xfId="53" applyFont="1" applyFill="1" applyBorder="1" applyAlignment="1">
      <alignment horizontal="center" vertical="center"/>
    </xf>
    <xf numFmtId="0" fontId="5" fillId="6" borderId="37" xfId="53" applyFont="1" applyFill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>
      <alignment horizontal="center" vertical="center"/>
    </xf>
    <xf numFmtId="0" fontId="9" fillId="34" borderId="10" xfId="46" applyFont="1" applyFill="1" applyBorder="1" applyAlignment="1" applyProtection="1">
      <alignment horizontal="center" vertical="center"/>
      <protection locked="0"/>
    </xf>
    <xf numFmtId="166" fontId="9" fillId="35" borderId="18" xfId="46" applyNumberFormat="1" applyFont="1" applyFill="1" applyBorder="1" applyAlignment="1">
      <alignment horizontal="center" vertical="center"/>
      <protection/>
    </xf>
    <xf numFmtId="0" fontId="9" fillId="35" borderId="38" xfId="46" applyFont="1" applyFill="1" applyBorder="1" applyAlignment="1">
      <alignment horizontal="center" vertical="center"/>
      <protection/>
    </xf>
    <xf numFmtId="0" fontId="9" fillId="35" borderId="24" xfId="46" applyFont="1" applyFill="1" applyBorder="1" applyAlignment="1">
      <alignment horizontal="center" vertical="center"/>
      <protection/>
    </xf>
    <xf numFmtId="0" fontId="10" fillId="36" borderId="39" xfId="46" applyFont="1" applyFill="1" applyBorder="1" applyAlignment="1">
      <alignment horizontal="center" vertical="center" wrapText="1"/>
      <protection/>
    </xf>
    <xf numFmtId="0" fontId="9" fillId="35" borderId="40" xfId="46" applyFont="1" applyFill="1" applyBorder="1" applyAlignment="1">
      <alignment horizontal="center" vertical="center"/>
      <protection/>
    </xf>
    <xf numFmtId="0" fontId="10" fillId="36" borderId="41" xfId="46" applyFont="1" applyFill="1" applyBorder="1" applyAlignment="1">
      <alignment horizontal="center" vertical="center" wrapText="1"/>
      <protection/>
    </xf>
    <xf numFmtId="0" fontId="9" fillId="3" borderId="42" xfId="46" applyFont="1" applyFill="1" applyBorder="1" applyAlignment="1">
      <alignment horizontal="center" vertical="center"/>
      <protection/>
    </xf>
    <xf numFmtId="49" fontId="59" fillId="0" borderId="19" xfId="47" applyNumberFormat="1" applyFont="1" applyBorder="1" applyAlignment="1">
      <alignment horizontal="left"/>
      <protection/>
    </xf>
    <xf numFmtId="49" fontId="59" fillId="0" borderId="17" xfId="47" applyNumberFormat="1" applyFont="1" applyBorder="1" applyAlignment="1">
      <alignment horizontal="left"/>
      <protection/>
    </xf>
    <xf numFmtId="49" fontId="59" fillId="0" borderId="17" xfId="47" applyNumberFormat="1" applyFont="1" applyBorder="1">
      <alignment/>
      <protection/>
    </xf>
    <xf numFmtId="49" fontId="59" fillId="0" borderId="19" xfId="47" applyNumberFormat="1" applyFont="1" applyBorder="1">
      <alignment/>
      <protection/>
    </xf>
    <xf numFmtId="49" fontId="59" fillId="0" borderId="15" xfId="47" applyNumberFormat="1" applyFont="1" applyBorder="1" applyAlignment="1">
      <alignment horizontal="left"/>
      <protection/>
    </xf>
    <xf numFmtId="49" fontId="59" fillId="0" borderId="16" xfId="47" applyNumberFormat="1" applyFont="1" applyBorder="1" applyAlignment="1">
      <alignment horizontal="left"/>
      <protection/>
    </xf>
    <xf numFmtId="49" fontId="59" fillId="0" borderId="16" xfId="47" applyNumberFormat="1" applyFont="1" applyBorder="1">
      <alignment/>
      <protection/>
    </xf>
    <xf numFmtId="49" fontId="59" fillId="0" borderId="15" xfId="47" applyNumberFormat="1" applyFont="1" applyBorder="1">
      <alignment/>
      <protection/>
    </xf>
    <xf numFmtId="49" fontId="60" fillId="0" borderId="43" xfId="47" applyNumberFormat="1" applyFont="1" applyBorder="1" applyAlignment="1">
      <alignment horizontal="left" wrapText="1"/>
      <protection/>
    </xf>
    <xf numFmtId="49" fontId="59" fillId="0" borderId="22" xfId="47" applyNumberFormat="1" applyFont="1" applyBorder="1" applyAlignment="1">
      <alignment horizontal="left"/>
      <protection/>
    </xf>
    <xf numFmtId="49" fontId="59" fillId="0" borderId="20" xfId="47" applyNumberFormat="1" applyFont="1" applyBorder="1" applyAlignment="1">
      <alignment horizontal="left"/>
      <protection/>
    </xf>
    <xf numFmtId="49" fontId="59" fillId="0" borderId="20" xfId="47" applyNumberFormat="1" applyFont="1" applyBorder="1">
      <alignment/>
      <protection/>
    </xf>
    <xf numFmtId="49" fontId="59" fillId="0" borderId="22" xfId="47" applyNumberFormat="1" applyFont="1" applyBorder="1">
      <alignment/>
      <protection/>
    </xf>
    <xf numFmtId="49" fontId="61" fillId="0" borderId="44" xfId="47" applyNumberFormat="1" applyFont="1" applyBorder="1" applyAlignment="1">
      <alignment horizontal="left" wrapText="1"/>
      <protection/>
    </xf>
    <xf numFmtId="0" fontId="9" fillId="8" borderId="16" xfId="46" applyFont="1" applyFill="1" applyBorder="1" applyAlignment="1" applyProtection="1">
      <alignment horizontal="center" vertical="center"/>
      <protection locked="0"/>
    </xf>
    <xf numFmtId="0" fontId="9" fillId="8" borderId="11" xfId="46" applyFont="1" applyFill="1" applyBorder="1" applyAlignment="1" applyProtection="1">
      <alignment horizontal="center" vertical="center"/>
      <protection locked="0"/>
    </xf>
    <xf numFmtId="0" fontId="9" fillId="8" borderId="15" xfId="46" applyFont="1" applyFill="1" applyBorder="1" applyAlignment="1" applyProtection="1">
      <alignment horizontal="center" vertical="center"/>
      <protection locked="0"/>
    </xf>
    <xf numFmtId="0" fontId="9" fillId="35" borderId="37" xfId="46" applyFont="1" applyFill="1" applyBorder="1" applyAlignment="1">
      <alignment horizontal="center" vertical="center"/>
      <protection/>
    </xf>
    <xf numFmtId="166" fontId="9" fillId="35" borderId="45" xfId="46" applyNumberFormat="1" applyFont="1" applyFill="1" applyBorder="1" applyAlignment="1">
      <alignment horizontal="center" vertical="center"/>
      <protection/>
    </xf>
    <xf numFmtId="0" fontId="9" fillId="35" borderId="35" xfId="46" applyFont="1" applyFill="1" applyBorder="1" applyAlignment="1">
      <alignment horizontal="center" vertical="center"/>
      <protection/>
    </xf>
    <xf numFmtId="0" fontId="9" fillId="3" borderId="46" xfId="46" applyFont="1" applyFill="1" applyBorder="1" applyAlignment="1">
      <alignment horizontal="center" vertical="center"/>
      <protection/>
    </xf>
    <xf numFmtId="0" fontId="11" fillId="12" borderId="11" xfId="0" applyFont="1" applyFill="1" applyBorder="1" applyAlignment="1">
      <alignment horizontal="center" vertical="center"/>
    </xf>
    <xf numFmtId="0" fontId="4" fillId="34" borderId="10" xfId="46" applyFont="1" applyFill="1" applyBorder="1" applyAlignment="1" applyProtection="1">
      <alignment horizontal="center" vertical="center"/>
      <protection locked="0"/>
    </xf>
    <xf numFmtId="49" fontId="62" fillId="0" borderId="19" xfId="47" applyNumberFormat="1" applyFont="1" applyBorder="1" applyAlignment="1">
      <alignment horizontal="left"/>
      <protection/>
    </xf>
    <xf numFmtId="0" fontId="8" fillId="10" borderId="27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36" xfId="0" applyFont="1" applyFill="1" applyBorder="1" applyAlignment="1" applyProtection="1">
      <alignment horizontal="center" vertical="center"/>
      <protection locked="0"/>
    </xf>
    <xf numFmtId="0" fontId="4" fillId="13" borderId="22" xfId="0" applyFont="1" applyFill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>
      <alignment horizontal="center" vertical="center"/>
    </xf>
    <xf numFmtId="166" fontId="4" fillId="10" borderId="11" xfId="0" applyNumberFormat="1" applyFont="1" applyFill="1" applyBorder="1" applyAlignment="1" applyProtection="1">
      <alignment horizontal="center" vertical="center"/>
      <protection locked="0"/>
    </xf>
    <xf numFmtId="0" fontId="4" fillId="13" borderId="15" xfId="0" applyFont="1" applyFill="1" applyBorder="1" applyAlignment="1">
      <alignment horizontal="center" vertical="center"/>
    </xf>
    <xf numFmtId="166" fontId="4" fillId="10" borderId="21" xfId="0" applyNumberFormat="1" applyFont="1" applyFill="1" applyBorder="1" applyAlignment="1" applyProtection="1">
      <alignment horizontal="center" vertical="center"/>
      <protection locked="0"/>
    </xf>
    <xf numFmtId="0" fontId="9" fillId="35" borderId="47" xfId="46" applyFont="1" applyFill="1" applyBorder="1" applyAlignment="1" applyProtection="1">
      <alignment horizontal="center" vertical="center"/>
      <protection locked="0"/>
    </xf>
    <xf numFmtId="0" fontId="4" fillId="35" borderId="16" xfId="46" applyFont="1" applyFill="1" applyBorder="1" applyAlignment="1">
      <alignment horizontal="center" vertical="center"/>
      <protection/>
    </xf>
    <xf numFmtId="0" fontId="9" fillId="35" borderId="48" xfId="46" applyFont="1" applyFill="1" applyBorder="1" applyAlignment="1" applyProtection="1">
      <alignment horizontal="center" vertical="center"/>
      <protection locked="0"/>
    </xf>
    <xf numFmtId="0" fontId="9" fillId="35" borderId="49" xfId="46" applyFont="1" applyFill="1" applyBorder="1" applyAlignment="1" applyProtection="1">
      <alignment horizontal="center" vertical="center"/>
      <protection locked="0"/>
    </xf>
    <xf numFmtId="0" fontId="4" fillId="35" borderId="47" xfId="46" applyFont="1" applyFill="1" applyBorder="1" applyAlignment="1">
      <alignment horizontal="center" vertical="center"/>
      <protection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left" vertical="center" wrapText="1"/>
      <protection locked="0"/>
    </xf>
    <xf numFmtId="0" fontId="4" fillId="35" borderId="16" xfId="0" applyFont="1" applyFill="1" applyBorder="1" applyAlignment="1" applyProtection="1">
      <alignment horizontal="left" vertical="center"/>
      <protection locked="0"/>
    </xf>
    <xf numFmtId="0" fontId="4" fillId="35" borderId="20" xfId="0" applyFont="1" applyFill="1" applyBorder="1" applyAlignment="1" applyProtection="1">
      <alignment horizontal="left" vertical="center"/>
      <protection locked="0"/>
    </xf>
    <xf numFmtId="0" fontId="4" fillId="12" borderId="21" xfId="0" applyFont="1" applyFill="1" applyBorder="1" applyAlignment="1">
      <alignment horizontal="center" vertical="center"/>
    </xf>
    <xf numFmtId="0" fontId="4" fillId="10" borderId="21" xfId="0" applyFont="1" applyFill="1" applyBorder="1" applyAlignment="1" applyProtection="1">
      <alignment horizontal="center" vertical="center"/>
      <protection locked="0"/>
    </xf>
    <xf numFmtId="0" fontId="10" fillId="36" borderId="50" xfId="46" applyFont="1" applyFill="1" applyBorder="1" applyAlignment="1">
      <alignment horizontal="center" vertical="center" wrapText="1"/>
      <protection/>
    </xf>
    <xf numFmtId="0" fontId="10" fillId="36" borderId="51" xfId="46" applyFont="1" applyFill="1" applyBorder="1" applyAlignment="1">
      <alignment horizontal="center" vertical="center" wrapText="1"/>
      <protection/>
    </xf>
    <xf numFmtId="0" fontId="4" fillId="35" borderId="44" xfId="46" applyFont="1" applyFill="1" applyBorder="1" applyAlignment="1" applyProtection="1">
      <alignment horizontal="center" vertical="center"/>
      <protection locked="0"/>
    </xf>
    <xf numFmtId="0" fontId="9" fillId="35" borderId="52" xfId="46" applyFont="1" applyFill="1" applyBorder="1" applyAlignment="1" applyProtection="1">
      <alignment horizontal="center" vertical="center"/>
      <protection locked="0"/>
    </xf>
    <xf numFmtId="0" fontId="9" fillId="35" borderId="53" xfId="46" applyFont="1" applyFill="1" applyBorder="1" applyAlignment="1">
      <alignment horizontal="center" vertical="center"/>
      <protection/>
    </xf>
    <xf numFmtId="0" fontId="4" fillId="34" borderId="16" xfId="46" applyFont="1" applyFill="1" applyBorder="1" applyAlignment="1">
      <alignment horizontal="center" vertical="center"/>
      <protection/>
    </xf>
    <xf numFmtId="49" fontId="63" fillId="34" borderId="44" xfId="47" applyNumberFormat="1" applyFont="1" applyFill="1" applyBorder="1" applyAlignment="1">
      <alignment horizontal="left" wrapText="1"/>
      <protection/>
    </xf>
    <xf numFmtId="49" fontId="64" fillId="34" borderId="44" xfId="47" applyNumberFormat="1" applyFont="1" applyFill="1" applyBorder="1" applyAlignment="1">
      <alignment horizontal="left" vertical="center" wrapText="1"/>
      <protection/>
    </xf>
    <xf numFmtId="0" fontId="9" fillId="36" borderId="24" xfId="46" applyFont="1" applyFill="1" applyBorder="1" applyAlignment="1">
      <alignment horizontal="center" vertical="center"/>
      <protection/>
    </xf>
    <xf numFmtId="166" fontId="9" fillId="36" borderId="18" xfId="46" applyNumberFormat="1" applyFont="1" applyFill="1" applyBorder="1" applyAlignment="1">
      <alignment horizontal="center" vertical="center"/>
      <protection/>
    </xf>
    <xf numFmtId="0" fontId="65" fillId="37" borderId="16" xfId="46" applyFont="1" applyFill="1" applyBorder="1" applyAlignment="1" applyProtection="1">
      <alignment horizontal="center" vertical="center"/>
      <protection locked="0"/>
    </xf>
    <xf numFmtId="0" fontId="0" fillId="6" borderId="54" xfId="0" applyFont="1" applyFill="1" applyBorder="1" applyAlignment="1" applyProtection="1">
      <alignment horizontal="center" vertical="center"/>
      <protection locked="0"/>
    </xf>
    <xf numFmtId="0" fontId="0" fillId="6" borderId="55" xfId="0" applyFont="1" applyFill="1" applyBorder="1" applyAlignment="1" applyProtection="1">
      <alignment horizontal="center" vertical="center"/>
      <protection locked="0"/>
    </xf>
    <xf numFmtId="0" fontId="0" fillId="6" borderId="56" xfId="0" applyFont="1" applyFill="1" applyBorder="1" applyAlignment="1" applyProtection="1">
      <alignment horizontal="center" vertical="center"/>
      <protection locked="0"/>
    </xf>
    <xf numFmtId="0" fontId="0" fillId="6" borderId="57" xfId="0" applyFont="1" applyFill="1" applyBorder="1" applyAlignment="1" applyProtection="1">
      <alignment horizontal="center" vertical="center"/>
      <protection locked="0"/>
    </xf>
    <xf numFmtId="0" fontId="8" fillId="10" borderId="27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36" xfId="0" applyFont="1" applyFill="1" applyBorder="1" applyAlignment="1" applyProtection="1">
      <alignment horizontal="center" vertical="center"/>
      <protection locked="0"/>
    </xf>
    <xf numFmtId="0" fontId="4" fillId="35" borderId="58" xfId="0" applyFont="1" applyFill="1" applyBorder="1" applyAlignment="1" applyProtection="1">
      <alignment horizontal="center" vertical="center" wrapText="1"/>
      <protection locked="0"/>
    </xf>
    <xf numFmtId="0" fontId="4" fillId="35" borderId="47" xfId="0" applyFont="1" applyFill="1" applyBorder="1" applyAlignment="1" applyProtection="1">
      <alignment horizontal="center" vertical="center" wrapText="1"/>
      <protection locked="0"/>
    </xf>
    <xf numFmtId="0" fontId="4" fillId="35" borderId="59" xfId="0" applyFont="1" applyFill="1" applyBorder="1" applyAlignment="1" applyProtection="1">
      <alignment horizontal="center" vertical="center" wrapText="1"/>
      <protection locked="0"/>
    </xf>
    <xf numFmtId="0" fontId="4" fillId="6" borderId="60" xfId="0" applyFont="1" applyFill="1" applyBorder="1" applyAlignment="1" applyProtection="1">
      <alignment horizontal="center" vertical="center"/>
      <protection locked="0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4" fillId="6" borderId="62" xfId="0" applyFont="1" applyFill="1" applyBorder="1" applyAlignment="1" applyProtection="1">
      <alignment horizontal="center" vertical="center"/>
      <protection locked="0"/>
    </xf>
    <xf numFmtId="0" fontId="4" fillId="6" borderId="63" xfId="0" applyFont="1" applyFill="1" applyBorder="1" applyAlignment="1" applyProtection="1">
      <alignment horizontal="center" vertical="center"/>
      <protection locked="0"/>
    </xf>
    <xf numFmtId="0" fontId="4" fillId="6" borderId="64" xfId="0" applyFont="1" applyFill="1" applyBorder="1" applyAlignment="1" applyProtection="1">
      <alignment horizontal="center" vertical="center"/>
      <protection locked="0"/>
    </xf>
    <xf numFmtId="0" fontId="4" fillId="6" borderId="65" xfId="0" applyFont="1" applyFill="1" applyBorder="1" applyAlignment="1" applyProtection="1">
      <alignment horizontal="center" vertical="center"/>
      <protection locked="0"/>
    </xf>
    <xf numFmtId="0" fontId="4" fillId="6" borderId="66" xfId="0" applyFont="1" applyFill="1" applyBorder="1" applyAlignment="1" applyProtection="1">
      <alignment horizontal="center" vertical="center"/>
      <protection locked="0"/>
    </xf>
    <xf numFmtId="0" fontId="4" fillId="6" borderId="67" xfId="0" applyFont="1" applyFill="1" applyBorder="1" applyAlignment="1" applyProtection="1">
      <alignment horizontal="center" vertical="center"/>
      <protection locked="0"/>
    </xf>
    <xf numFmtId="0" fontId="4" fillId="6" borderId="68" xfId="0" applyFont="1" applyFill="1" applyBorder="1" applyAlignment="1" applyProtection="1">
      <alignment horizontal="center" vertical="center"/>
      <protection locked="0"/>
    </xf>
    <xf numFmtId="0" fontId="8" fillId="10" borderId="26" xfId="0" applyFont="1" applyFill="1" applyBorder="1" applyAlignment="1" applyProtection="1">
      <alignment horizontal="center" vertical="center"/>
      <protection locked="0"/>
    </xf>
    <xf numFmtId="0" fontId="8" fillId="10" borderId="69" xfId="0" applyFont="1" applyFill="1" applyBorder="1" applyAlignment="1" applyProtection="1">
      <alignment horizontal="center" vertical="center"/>
      <protection locked="0"/>
    </xf>
    <xf numFmtId="0" fontId="8" fillId="10" borderId="35" xfId="0" applyFont="1" applyFill="1" applyBorder="1" applyAlignment="1" applyProtection="1">
      <alignment horizontal="center" vertical="center"/>
      <protection locked="0"/>
    </xf>
    <xf numFmtId="0" fontId="7" fillId="13" borderId="70" xfId="0" applyFont="1" applyFill="1" applyBorder="1" applyAlignment="1">
      <alignment horizontal="center" vertical="center"/>
    </xf>
    <xf numFmtId="0" fontId="7" fillId="13" borderId="71" xfId="0" applyFont="1" applyFill="1" applyBorder="1" applyAlignment="1">
      <alignment horizontal="center" vertical="center"/>
    </xf>
    <xf numFmtId="0" fontId="7" fillId="13" borderId="46" xfId="0" applyFont="1" applyFill="1" applyBorder="1" applyAlignment="1">
      <alignment horizontal="center" vertical="center"/>
    </xf>
    <xf numFmtId="0" fontId="5" fillId="6" borderId="60" xfId="53" applyFont="1" applyFill="1" applyBorder="1" applyAlignment="1" applyProtection="1">
      <alignment horizontal="center" vertical="center"/>
      <protection locked="0"/>
    </xf>
    <xf numFmtId="0" fontId="5" fillId="6" borderId="61" xfId="53" applyFont="1" applyFill="1" applyBorder="1" applyAlignment="1" applyProtection="1">
      <alignment horizontal="center" vertical="center"/>
      <protection locked="0"/>
    </xf>
    <xf numFmtId="0" fontId="5" fillId="6" borderId="62" xfId="53" applyFont="1" applyFill="1" applyBorder="1" applyAlignment="1" applyProtection="1">
      <alignment horizontal="center" vertical="center"/>
      <protection locked="0"/>
    </xf>
    <xf numFmtId="0" fontId="5" fillId="6" borderId="63" xfId="53" applyFont="1" applyFill="1" applyBorder="1" applyAlignment="1" applyProtection="1">
      <alignment horizontal="center" vertical="center"/>
      <protection locked="0"/>
    </xf>
    <xf numFmtId="0" fontId="5" fillId="6" borderId="64" xfId="53" applyFont="1" applyFill="1" applyBorder="1" applyAlignment="1" applyProtection="1">
      <alignment horizontal="center" vertical="center"/>
      <protection locked="0"/>
    </xf>
    <xf numFmtId="0" fontId="5" fillId="6" borderId="65" xfId="53" applyFont="1" applyFill="1" applyBorder="1" applyAlignment="1" applyProtection="1">
      <alignment horizontal="center" vertical="center"/>
      <protection locked="0"/>
    </xf>
    <xf numFmtId="0" fontId="5" fillId="6" borderId="66" xfId="53" applyFont="1" applyFill="1" applyBorder="1" applyAlignment="1" applyProtection="1">
      <alignment horizontal="center" vertical="center"/>
      <protection locked="0"/>
    </xf>
    <xf numFmtId="0" fontId="5" fillId="6" borderId="67" xfId="53" applyFont="1" applyFill="1" applyBorder="1" applyAlignment="1" applyProtection="1">
      <alignment horizontal="center" vertical="center"/>
      <protection locked="0"/>
    </xf>
    <xf numFmtId="0" fontId="5" fillId="6" borderId="68" xfId="53" applyFont="1" applyFill="1" applyBorder="1" applyAlignment="1" applyProtection="1">
      <alignment horizontal="center" vertical="center"/>
      <protection locked="0"/>
    </xf>
    <xf numFmtId="0" fontId="6" fillId="10" borderId="70" xfId="0" applyFont="1" applyFill="1" applyBorder="1" applyAlignment="1">
      <alignment horizontal="center" vertical="center"/>
    </xf>
    <xf numFmtId="0" fontId="6" fillId="10" borderId="71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4" fillId="13" borderId="70" xfId="0" applyFont="1" applyFill="1" applyBorder="1" applyAlignment="1">
      <alignment horizontal="center" vertical="center"/>
    </xf>
    <xf numFmtId="0" fontId="4" fillId="13" borderId="46" xfId="0" applyFont="1" applyFill="1" applyBorder="1" applyAlignment="1">
      <alignment horizontal="center" vertical="center"/>
    </xf>
    <xf numFmtId="0" fontId="4" fillId="35" borderId="72" xfId="0" applyFont="1" applyFill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73" xfId="0" applyFont="1" applyFill="1" applyBorder="1" applyAlignment="1" applyProtection="1">
      <alignment horizontal="center" vertical="center" wrapText="1"/>
      <protection locked="0"/>
    </xf>
    <xf numFmtId="0" fontId="4" fillId="35" borderId="4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6" borderId="74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7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7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4" fillId="36" borderId="78" xfId="0" applyFont="1" applyFill="1" applyBorder="1" applyAlignment="1">
      <alignment horizontal="center" vertical="center"/>
    </xf>
    <xf numFmtId="0" fontId="4" fillId="36" borderId="7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69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4" fillId="10" borderId="72" xfId="0" applyFont="1" applyFill="1" applyBorder="1" applyAlignment="1">
      <alignment horizontal="center" vertical="center" textRotation="90" wrapText="1"/>
    </xf>
    <xf numFmtId="0" fontId="4" fillId="10" borderId="11" xfId="0" applyFont="1" applyFill="1" applyBorder="1" applyAlignment="1">
      <alignment horizontal="center" vertical="center" textRotation="90" wrapText="1"/>
    </xf>
    <xf numFmtId="0" fontId="4" fillId="10" borderId="72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3" borderId="81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8" fillId="36" borderId="82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5" borderId="72" xfId="0" applyFont="1" applyFill="1" applyBorder="1" applyAlignment="1">
      <alignment horizontal="center" vertical="center"/>
    </xf>
    <xf numFmtId="0" fontId="10" fillId="36" borderId="50" xfId="46" applyFont="1" applyFill="1" applyBorder="1" applyAlignment="1">
      <alignment horizontal="center" vertical="center" wrapText="1"/>
      <protection/>
    </xf>
    <xf numFmtId="0" fontId="10" fillId="36" borderId="51" xfId="46" applyFont="1" applyFill="1" applyBorder="1" applyAlignment="1">
      <alignment horizontal="center" vertical="center" wrapText="1"/>
      <protection/>
    </xf>
    <xf numFmtId="0" fontId="10" fillId="36" borderId="12" xfId="46" applyFont="1" applyFill="1" applyBorder="1" applyAlignment="1">
      <alignment horizontal="center" vertical="center" wrapText="1"/>
      <protection/>
    </xf>
    <xf numFmtId="0" fontId="59" fillId="0" borderId="14" xfId="47" applyFont="1" applyBorder="1" applyAlignment="1">
      <alignment horizontal="center"/>
      <protection/>
    </xf>
    <xf numFmtId="0" fontId="59" fillId="0" borderId="39" xfId="47" applyFont="1" applyBorder="1" applyAlignment="1">
      <alignment horizontal="center"/>
      <protection/>
    </xf>
    <xf numFmtId="0" fontId="59" fillId="0" borderId="0" xfId="47" applyFont="1" applyAlignment="1">
      <alignment horizontal="center"/>
      <protection/>
    </xf>
    <xf numFmtId="0" fontId="59" fillId="0" borderId="13" xfId="47" applyFont="1" applyBorder="1" applyAlignment="1">
      <alignment horizontal="center"/>
      <protection/>
    </xf>
    <xf numFmtId="0" fontId="57" fillId="0" borderId="70" xfId="47" applyFont="1" applyBorder="1" applyAlignment="1">
      <alignment horizontal="center" vertical="center"/>
      <protection/>
    </xf>
    <xf numFmtId="0" fontId="57" fillId="0" borderId="46" xfId="47" applyFont="1" applyBorder="1" applyAlignment="1">
      <alignment horizontal="center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zoomScale="115" zoomScaleNormal="115" zoomScalePageLayoutView="0" workbookViewId="0" topLeftCell="A1">
      <selection activeCell="C19" sqref="C19"/>
    </sheetView>
  </sheetViews>
  <sheetFormatPr defaultColWidth="9.140625" defaultRowHeight="9.75" customHeight="1"/>
  <cols>
    <col min="1" max="1" width="12.421875" style="0" customWidth="1"/>
    <col min="2" max="2" width="7.140625" style="0" customWidth="1"/>
    <col min="3" max="3" width="5.00390625" style="0" customWidth="1"/>
    <col min="4" max="4" width="0.85546875" style="0" customWidth="1"/>
    <col min="5" max="5" width="4.8515625" style="0" customWidth="1"/>
    <col min="6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7109375" style="0" customWidth="1"/>
    <col min="24" max="24" width="4.140625" style="0" customWidth="1"/>
    <col min="25" max="25" width="1.1484375" style="0" customWidth="1"/>
    <col min="26" max="26" width="4.421875" style="0" customWidth="1"/>
    <col min="27" max="27" width="7.28125" style="0" customWidth="1"/>
    <col min="28" max="28" width="4.57421875" style="0" hidden="1" customWidth="1"/>
    <col min="29" max="29" width="0.5625" style="0" hidden="1" customWidth="1"/>
    <col min="30" max="30" width="0.85546875" style="0" customWidth="1"/>
    <col min="31" max="31" width="7.8515625" style="0" customWidth="1"/>
    <col min="32" max="33" width="5.28125" style="0" hidden="1" customWidth="1"/>
    <col min="34" max="34" width="1.57421875" style="0" hidden="1" customWidth="1"/>
    <col min="35" max="35" width="6.7109375" style="0" hidden="1" customWidth="1"/>
    <col min="36" max="36" width="6.421875" style="0" customWidth="1"/>
    <col min="37" max="37" width="7.57421875" style="0" customWidth="1"/>
  </cols>
  <sheetData>
    <row r="1" spans="1:37" ht="9.75" customHeight="1">
      <c r="A1" s="190" t="s">
        <v>100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</row>
    <row r="2" spans="1:37" ht="13.5" customHeight="1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37" ht="9.75" customHeight="1">
      <c r="A3" s="200" t="s">
        <v>88</v>
      </c>
      <c r="B3" s="201"/>
      <c r="C3" s="188" t="s">
        <v>6</v>
      </c>
      <c r="D3" s="186"/>
      <c r="E3" s="186"/>
      <c r="F3" s="188" t="s">
        <v>9</v>
      </c>
      <c r="G3" s="186"/>
      <c r="H3" s="186"/>
      <c r="I3" s="186" t="s">
        <v>11</v>
      </c>
      <c r="J3" s="186"/>
      <c r="K3" s="186"/>
      <c r="L3" s="186" t="s">
        <v>7</v>
      </c>
      <c r="M3" s="186"/>
      <c r="N3" s="186"/>
      <c r="O3" s="186" t="s">
        <v>8</v>
      </c>
      <c r="P3" s="186"/>
      <c r="Q3" s="186"/>
      <c r="R3" s="188" t="s">
        <v>10</v>
      </c>
      <c r="S3" s="186"/>
      <c r="T3" s="186"/>
      <c r="U3" s="188" t="s">
        <v>101</v>
      </c>
      <c r="V3" s="186"/>
      <c r="W3" s="186"/>
      <c r="X3" s="188" t="s">
        <v>103</v>
      </c>
      <c r="Y3" s="186"/>
      <c r="Z3" s="186"/>
      <c r="AA3" s="206" t="s">
        <v>3</v>
      </c>
      <c r="AB3" s="207"/>
      <c r="AC3" s="207"/>
      <c r="AD3" s="207"/>
      <c r="AE3" s="207"/>
      <c r="AF3" s="207"/>
      <c r="AG3" s="207"/>
      <c r="AH3" s="207"/>
      <c r="AI3" s="207"/>
      <c r="AJ3" s="204" t="s">
        <v>4</v>
      </c>
      <c r="AK3" s="184" t="s">
        <v>87</v>
      </c>
    </row>
    <row r="4" spans="1:37" ht="14.25" customHeight="1" thickBot="1">
      <c r="A4" s="202"/>
      <c r="B4" s="203"/>
      <c r="C4" s="189"/>
      <c r="D4" s="187"/>
      <c r="E4" s="187"/>
      <c r="F4" s="189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9"/>
      <c r="S4" s="187"/>
      <c r="T4" s="187"/>
      <c r="U4" s="189"/>
      <c r="V4" s="187"/>
      <c r="W4" s="187"/>
      <c r="X4" s="189"/>
      <c r="Y4" s="187"/>
      <c r="Z4" s="187"/>
      <c r="AA4" s="208"/>
      <c r="AB4" s="209"/>
      <c r="AC4" s="209"/>
      <c r="AD4" s="209"/>
      <c r="AE4" s="209"/>
      <c r="AF4" s="209"/>
      <c r="AG4" s="209"/>
      <c r="AH4" s="209"/>
      <c r="AI4" s="209"/>
      <c r="AJ4" s="205"/>
      <c r="AK4" s="185"/>
    </row>
    <row r="5" spans="1:37" ht="9.75" customHeight="1">
      <c r="A5" s="154" t="s">
        <v>6</v>
      </c>
      <c r="B5" s="150" t="s">
        <v>0</v>
      </c>
      <c r="C5" s="191"/>
      <c r="D5" s="192"/>
      <c r="E5" s="193"/>
      <c r="F5" s="48">
        <v>1773</v>
      </c>
      <c r="G5" s="49"/>
      <c r="H5" s="50">
        <v>1490</v>
      </c>
      <c r="I5" s="51">
        <v>1687</v>
      </c>
      <c r="J5" s="49"/>
      <c r="K5" s="50">
        <v>1733</v>
      </c>
      <c r="L5" s="51">
        <v>1775</v>
      </c>
      <c r="M5" s="49"/>
      <c r="N5" s="50">
        <v>1928</v>
      </c>
      <c r="O5" s="48">
        <v>1709</v>
      </c>
      <c r="P5" s="49"/>
      <c r="Q5" s="50">
        <v>1797</v>
      </c>
      <c r="R5" s="51">
        <v>1684</v>
      </c>
      <c r="S5" s="49"/>
      <c r="T5" s="50">
        <v>1843</v>
      </c>
      <c r="U5" s="70">
        <v>1830</v>
      </c>
      <c r="V5" s="71"/>
      <c r="W5" s="72">
        <v>1874</v>
      </c>
      <c r="X5" s="70">
        <v>1731</v>
      </c>
      <c r="Y5" s="71"/>
      <c r="Z5" s="72">
        <v>1948</v>
      </c>
      <c r="AA5" s="210">
        <f>F5+I5+L5+O5+R5+U5+X5+F7+I7+L7+O7+R7+U7+X7+F9+I9+L9+O9+R9+U9+X9</f>
        <v>36095</v>
      </c>
      <c r="AB5" s="66"/>
      <c r="AC5" s="66"/>
      <c r="AD5" s="151" t="s">
        <v>5</v>
      </c>
      <c r="AE5" s="151">
        <f>H5+K5+N5+Q5+T5+W5+Z5+H7+K7+N7+Q7+T7+W7+Z7+H9+K9+N9+Q9+T9+W9+Z9</f>
        <v>37753</v>
      </c>
      <c r="AF5" s="151"/>
      <c r="AG5" s="151"/>
      <c r="AH5" s="151"/>
      <c r="AI5" s="151"/>
      <c r="AJ5" s="181">
        <f>F6+I6+L6+O6+R6+U6+X6+F8+I8+L8+O8+R8+U8+X8+F10+I10+L10+O10+R10+U10+X10</f>
        <v>84</v>
      </c>
      <c r="AK5" s="169">
        <f>_xlfn.RANK.EQ(AJ5,$AJ$5:$AJ$52)</f>
        <v>6</v>
      </c>
    </row>
    <row r="6" spans="1:37" ht="9.75" customHeight="1">
      <c r="A6" s="155"/>
      <c r="B6" s="148"/>
      <c r="C6" s="194"/>
      <c r="D6" s="195"/>
      <c r="E6" s="196"/>
      <c r="F6" s="52">
        <v>12</v>
      </c>
      <c r="G6" s="53"/>
      <c r="H6" s="54">
        <v>0</v>
      </c>
      <c r="I6" s="55">
        <v>4</v>
      </c>
      <c r="J6" s="53"/>
      <c r="K6" s="54">
        <v>8</v>
      </c>
      <c r="L6" s="55">
        <v>3</v>
      </c>
      <c r="M6" s="53"/>
      <c r="N6" s="54">
        <v>9</v>
      </c>
      <c r="O6" s="55">
        <v>1</v>
      </c>
      <c r="P6" s="53"/>
      <c r="Q6" s="54">
        <v>11</v>
      </c>
      <c r="R6" s="55">
        <v>0</v>
      </c>
      <c r="S6" s="53"/>
      <c r="T6" s="54">
        <v>12</v>
      </c>
      <c r="U6" s="73">
        <v>6</v>
      </c>
      <c r="V6" s="74"/>
      <c r="W6" s="75">
        <v>6</v>
      </c>
      <c r="X6" s="73">
        <v>0</v>
      </c>
      <c r="Y6" s="74"/>
      <c r="Z6" s="75">
        <v>12</v>
      </c>
      <c r="AA6" s="211"/>
      <c r="AB6" s="67"/>
      <c r="AC6" s="67"/>
      <c r="AD6" s="152"/>
      <c r="AE6" s="152"/>
      <c r="AF6" s="152"/>
      <c r="AG6" s="152"/>
      <c r="AH6" s="152"/>
      <c r="AI6" s="152"/>
      <c r="AJ6" s="182"/>
      <c r="AK6" s="170"/>
    </row>
    <row r="7" spans="1:37" ht="9.75" customHeight="1">
      <c r="A7" s="155"/>
      <c r="B7" s="147" t="s">
        <v>1</v>
      </c>
      <c r="C7" s="194"/>
      <c r="D7" s="195"/>
      <c r="E7" s="196"/>
      <c r="F7" s="56">
        <v>1505</v>
      </c>
      <c r="G7" s="57"/>
      <c r="H7" s="58">
        <v>1682</v>
      </c>
      <c r="I7" s="59">
        <v>1615</v>
      </c>
      <c r="J7" s="57"/>
      <c r="K7" s="58">
        <v>1586</v>
      </c>
      <c r="L7" s="59">
        <v>1777</v>
      </c>
      <c r="M7" s="57"/>
      <c r="N7" s="58">
        <v>1801</v>
      </c>
      <c r="O7" s="59">
        <v>1808</v>
      </c>
      <c r="P7" s="57"/>
      <c r="Q7" s="58">
        <v>1842</v>
      </c>
      <c r="R7" s="59">
        <v>1716</v>
      </c>
      <c r="S7" s="57"/>
      <c r="T7" s="58">
        <v>1814</v>
      </c>
      <c r="U7" s="76">
        <v>1805</v>
      </c>
      <c r="V7" s="77"/>
      <c r="W7" s="78">
        <v>1798</v>
      </c>
      <c r="X7" s="76">
        <v>1795</v>
      </c>
      <c r="Y7" s="77"/>
      <c r="Z7" s="78">
        <v>2069</v>
      </c>
      <c r="AA7" s="211"/>
      <c r="AB7" s="67"/>
      <c r="AC7" s="67"/>
      <c r="AD7" s="152"/>
      <c r="AE7" s="152"/>
      <c r="AF7" s="152"/>
      <c r="AG7" s="152"/>
      <c r="AH7" s="152"/>
      <c r="AI7" s="152"/>
      <c r="AJ7" s="182"/>
      <c r="AK7" s="170"/>
    </row>
    <row r="8" spans="1:37" ht="9.75" customHeight="1">
      <c r="A8" s="155"/>
      <c r="B8" s="148"/>
      <c r="C8" s="194"/>
      <c r="D8" s="195"/>
      <c r="E8" s="196"/>
      <c r="F8" s="52">
        <v>1</v>
      </c>
      <c r="G8" s="57"/>
      <c r="H8" s="54">
        <v>11</v>
      </c>
      <c r="I8" s="55">
        <v>7</v>
      </c>
      <c r="J8" s="57"/>
      <c r="K8" s="54">
        <v>5</v>
      </c>
      <c r="L8" s="55">
        <v>4</v>
      </c>
      <c r="M8" s="57"/>
      <c r="N8" s="54">
        <v>8</v>
      </c>
      <c r="O8" s="55">
        <v>5</v>
      </c>
      <c r="P8" s="57"/>
      <c r="Q8" s="54">
        <v>7</v>
      </c>
      <c r="R8" s="55">
        <v>2</v>
      </c>
      <c r="S8" s="57"/>
      <c r="T8" s="54">
        <v>10</v>
      </c>
      <c r="U8" s="73">
        <v>6</v>
      </c>
      <c r="V8" s="77"/>
      <c r="W8" s="75">
        <v>6</v>
      </c>
      <c r="X8" s="73">
        <v>1</v>
      </c>
      <c r="Y8" s="77"/>
      <c r="Z8" s="75">
        <v>11</v>
      </c>
      <c r="AA8" s="211"/>
      <c r="AB8" s="67"/>
      <c r="AC8" s="67"/>
      <c r="AD8" s="152"/>
      <c r="AE8" s="152"/>
      <c r="AF8" s="152"/>
      <c r="AG8" s="152"/>
      <c r="AH8" s="152"/>
      <c r="AI8" s="152"/>
      <c r="AJ8" s="182"/>
      <c r="AK8" s="170"/>
    </row>
    <row r="9" spans="1:37" ht="9.75" customHeight="1">
      <c r="A9" s="155"/>
      <c r="B9" s="147" t="s">
        <v>2</v>
      </c>
      <c r="C9" s="194"/>
      <c r="D9" s="195"/>
      <c r="E9" s="196"/>
      <c r="F9" s="56">
        <v>1537</v>
      </c>
      <c r="G9" s="60"/>
      <c r="H9" s="58">
        <v>1549</v>
      </c>
      <c r="I9" s="59">
        <v>1840</v>
      </c>
      <c r="J9" s="60"/>
      <c r="K9" s="58">
        <v>1571</v>
      </c>
      <c r="L9" s="59">
        <v>1704</v>
      </c>
      <c r="M9" s="60"/>
      <c r="N9" s="58">
        <v>1955</v>
      </c>
      <c r="O9" s="59">
        <v>1504</v>
      </c>
      <c r="P9" s="60"/>
      <c r="Q9" s="58">
        <v>2021</v>
      </c>
      <c r="R9" s="59">
        <v>1833</v>
      </c>
      <c r="S9" s="60"/>
      <c r="T9" s="58">
        <v>1849</v>
      </c>
      <c r="U9" s="76">
        <v>1706</v>
      </c>
      <c r="V9" s="79"/>
      <c r="W9" s="78">
        <v>1717</v>
      </c>
      <c r="X9" s="76">
        <v>1761</v>
      </c>
      <c r="Y9" s="79"/>
      <c r="Z9" s="78">
        <v>1886</v>
      </c>
      <c r="AA9" s="211"/>
      <c r="AB9" s="67"/>
      <c r="AC9" s="67"/>
      <c r="AD9" s="152"/>
      <c r="AE9" s="152"/>
      <c r="AF9" s="152"/>
      <c r="AG9" s="152"/>
      <c r="AH9" s="152"/>
      <c r="AI9" s="152"/>
      <c r="AJ9" s="182"/>
      <c r="AK9" s="170"/>
    </row>
    <row r="10" spans="1:37" ht="9.75" customHeight="1" thickBot="1">
      <c r="A10" s="156"/>
      <c r="B10" s="149"/>
      <c r="C10" s="197"/>
      <c r="D10" s="198"/>
      <c r="E10" s="199"/>
      <c r="F10" s="61">
        <v>5</v>
      </c>
      <c r="G10" s="62"/>
      <c r="H10" s="63">
        <v>7</v>
      </c>
      <c r="I10" s="64">
        <v>12</v>
      </c>
      <c r="J10" s="62"/>
      <c r="K10" s="63">
        <v>0</v>
      </c>
      <c r="L10" s="64">
        <v>1</v>
      </c>
      <c r="M10" s="62"/>
      <c r="N10" s="63">
        <v>11</v>
      </c>
      <c r="O10" s="64">
        <v>0</v>
      </c>
      <c r="P10" s="62"/>
      <c r="Q10" s="63">
        <v>12</v>
      </c>
      <c r="R10" s="64">
        <v>6</v>
      </c>
      <c r="S10" s="62"/>
      <c r="T10" s="63">
        <v>6</v>
      </c>
      <c r="U10" s="80">
        <v>7</v>
      </c>
      <c r="V10" s="81"/>
      <c r="W10" s="82">
        <v>5</v>
      </c>
      <c r="X10" s="80">
        <v>1</v>
      </c>
      <c r="Y10" s="81"/>
      <c r="Z10" s="82">
        <v>11</v>
      </c>
      <c r="AA10" s="212"/>
      <c r="AB10" s="68"/>
      <c r="AC10" s="68"/>
      <c r="AD10" s="153"/>
      <c r="AE10" s="153"/>
      <c r="AF10" s="153"/>
      <c r="AG10" s="153"/>
      <c r="AH10" s="153"/>
      <c r="AI10" s="153"/>
      <c r="AJ10" s="183"/>
      <c r="AK10" s="171"/>
    </row>
    <row r="11" spans="1:37" ht="9.75" customHeight="1">
      <c r="A11" s="154" t="s">
        <v>9</v>
      </c>
      <c r="B11" s="150" t="s">
        <v>0</v>
      </c>
      <c r="C11" s="51">
        <v>1490</v>
      </c>
      <c r="D11" s="49"/>
      <c r="E11" s="50">
        <v>1773</v>
      </c>
      <c r="F11" s="157"/>
      <c r="G11" s="158"/>
      <c r="H11" s="159"/>
      <c r="I11" s="51">
        <v>1583</v>
      </c>
      <c r="J11" s="49"/>
      <c r="K11" s="50">
        <v>1593</v>
      </c>
      <c r="L11" s="51">
        <v>1621</v>
      </c>
      <c r="M11" s="49"/>
      <c r="N11" s="50">
        <v>1880</v>
      </c>
      <c r="O11" s="48">
        <v>1549</v>
      </c>
      <c r="P11" s="49"/>
      <c r="Q11" s="50">
        <v>1890</v>
      </c>
      <c r="R11" s="51">
        <v>1543</v>
      </c>
      <c r="S11" s="49"/>
      <c r="T11" s="50">
        <v>1742</v>
      </c>
      <c r="U11" s="51">
        <v>1475</v>
      </c>
      <c r="V11" s="49"/>
      <c r="W11" s="50">
        <v>1746</v>
      </c>
      <c r="X11" s="51">
        <v>1567</v>
      </c>
      <c r="Y11" s="49"/>
      <c r="Z11" s="50">
        <v>2069</v>
      </c>
      <c r="AA11" s="166">
        <f>C11+I11+L11+O11+R11+U11+X11+C13+I13+L13+O13+R13+U13+X13+C15+I15+L15+O15+R15+U15+X15</f>
        <v>32538</v>
      </c>
      <c r="AB11" s="66"/>
      <c r="AC11" s="66"/>
      <c r="AD11" s="151" t="s">
        <v>5</v>
      </c>
      <c r="AE11" s="151">
        <f>E11+K11+N11+Q11+T11+W11+Z11+E13+K13+N13+Q13+T13+W13+Z13+E15+K15+N15+Q15+T15+W15+Z15</f>
        <v>37848</v>
      </c>
      <c r="AF11" s="151"/>
      <c r="AG11" s="151"/>
      <c r="AH11" s="151"/>
      <c r="AI11" s="151"/>
      <c r="AJ11" s="181">
        <f>C12+I12+L12+O12+R12+U12+X12+C14+I14+L14+O14+R14+U14+X14+C16+I16+L16+O16+R16+U16+X16</f>
        <v>47</v>
      </c>
      <c r="AK11" s="169">
        <f>_xlfn.RANK.EQ(AJ11,$AJ$5:$AJ$52)</f>
        <v>8</v>
      </c>
    </row>
    <row r="12" spans="1:37" ht="9.75" customHeight="1">
      <c r="A12" s="155"/>
      <c r="B12" s="148"/>
      <c r="C12" s="55">
        <v>0</v>
      </c>
      <c r="D12" s="53"/>
      <c r="E12" s="54">
        <v>12</v>
      </c>
      <c r="F12" s="160"/>
      <c r="G12" s="161"/>
      <c r="H12" s="162"/>
      <c r="I12" s="55">
        <v>5</v>
      </c>
      <c r="J12" s="53"/>
      <c r="K12" s="54">
        <v>7</v>
      </c>
      <c r="L12" s="55">
        <v>3</v>
      </c>
      <c r="M12" s="53"/>
      <c r="N12" s="54">
        <v>9</v>
      </c>
      <c r="O12" s="55">
        <v>0</v>
      </c>
      <c r="P12" s="53"/>
      <c r="Q12" s="54">
        <v>12</v>
      </c>
      <c r="R12" s="55">
        <v>1</v>
      </c>
      <c r="S12" s="53"/>
      <c r="T12" s="54">
        <v>11</v>
      </c>
      <c r="U12" s="55">
        <v>1</v>
      </c>
      <c r="V12" s="69"/>
      <c r="W12" s="54">
        <v>11</v>
      </c>
      <c r="X12" s="55">
        <v>0</v>
      </c>
      <c r="Y12" s="69"/>
      <c r="Z12" s="54">
        <v>12</v>
      </c>
      <c r="AA12" s="167"/>
      <c r="AB12" s="67"/>
      <c r="AC12" s="67"/>
      <c r="AD12" s="152"/>
      <c r="AE12" s="152"/>
      <c r="AF12" s="152"/>
      <c r="AG12" s="152"/>
      <c r="AH12" s="152"/>
      <c r="AI12" s="152"/>
      <c r="AJ12" s="182"/>
      <c r="AK12" s="170"/>
    </row>
    <row r="13" spans="1:37" ht="9.75" customHeight="1">
      <c r="A13" s="155"/>
      <c r="B13" s="147" t="s">
        <v>1</v>
      </c>
      <c r="C13" s="59">
        <v>1682</v>
      </c>
      <c r="D13" s="57"/>
      <c r="E13" s="58">
        <v>1505</v>
      </c>
      <c r="F13" s="160"/>
      <c r="G13" s="161"/>
      <c r="H13" s="162"/>
      <c r="I13" s="59">
        <v>1609</v>
      </c>
      <c r="J13" s="57"/>
      <c r="K13" s="58">
        <v>1795</v>
      </c>
      <c r="L13" s="59">
        <v>1496</v>
      </c>
      <c r="M13" s="57"/>
      <c r="N13" s="58">
        <v>1818</v>
      </c>
      <c r="O13" s="59">
        <v>1512</v>
      </c>
      <c r="P13" s="57"/>
      <c r="Q13" s="58">
        <v>1814</v>
      </c>
      <c r="R13" s="59">
        <v>1411</v>
      </c>
      <c r="S13" s="65"/>
      <c r="T13" s="58">
        <v>2048</v>
      </c>
      <c r="U13" s="59">
        <v>1330</v>
      </c>
      <c r="V13" s="57"/>
      <c r="W13" s="58">
        <v>1692</v>
      </c>
      <c r="X13" s="59">
        <v>1707</v>
      </c>
      <c r="Y13" s="57"/>
      <c r="Z13" s="58">
        <v>1772</v>
      </c>
      <c r="AA13" s="167"/>
      <c r="AB13" s="67"/>
      <c r="AC13" s="67"/>
      <c r="AD13" s="152"/>
      <c r="AE13" s="152"/>
      <c r="AF13" s="152"/>
      <c r="AG13" s="152"/>
      <c r="AH13" s="152"/>
      <c r="AI13" s="152"/>
      <c r="AJ13" s="182"/>
      <c r="AK13" s="170"/>
    </row>
    <row r="14" spans="1:37" ht="9.75" customHeight="1">
      <c r="A14" s="155"/>
      <c r="B14" s="148"/>
      <c r="C14" s="55">
        <v>11</v>
      </c>
      <c r="D14" s="57"/>
      <c r="E14" s="54">
        <v>1</v>
      </c>
      <c r="F14" s="160"/>
      <c r="G14" s="161"/>
      <c r="H14" s="162"/>
      <c r="I14" s="55">
        <v>4</v>
      </c>
      <c r="J14" s="57"/>
      <c r="K14" s="54">
        <v>8</v>
      </c>
      <c r="L14" s="55">
        <v>1</v>
      </c>
      <c r="M14" s="57"/>
      <c r="N14" s="54">
        <v>11</v>
      </c>
      <c r="O14" s="55">
        <v>1</v>
      </c>
      <c r="P14" s="57"/>
      <c r="Q14" s="54">
        <v>11</v>
      </c>
      <c r="R14" s="55">
        <v>0</v>
      </c>
      <c r="S14" s="57"/>
      <c r="T14" s="54">
        <v>12</v>
      </c>
      <c r="U14" s="55">
        <v>1</v>
      </c>
      <c r="V14" s="57"/>
      <c r="W14" s="54">
        <v>11</v>
      </c>
      <c r="X14" s="55">
        <v>5</v>
      </c>
      <c r="Y14" s="57"/>
      <c r="Z14" s="54">
        <v>7</v>
      </c>
      <c r="AA14" s="167"/>
      <c r="AB14" s="67"/>
      <c r="AC14" s="67"/>
      <c r="AD14" s="152"/>
      <c r="AE14" s="152"/>
      <c r="AF14" s="152"/>
      <c r="AG14" s="152"/>
      <c r="AH14" s="152"/>
      <c r="AI14" s="152"/>
      <c r="AJ14" s="182"/>
      <c r="AK14" s="170"/>
    </row>
    <row r="15" spans="1:37" ht="9.75" customHeight="1">
      <c r="A15" s="155"/>
      <c r="B15" s="147" t="s">
        <v>2</v>
      </c>
      <c r="C15" s="59">
        <v>1549</v>
      </c>
      <c r="D15" s="60"/>
      <c r="E15" s="58">
        <v>1537</v>
      </c>
      <c r="F15" s="160"/>
      <c r="G15" s="161"/>
      <c r="H15" s="162"/>
      <c r="I15" s="59">
        <v>1547</v>
      </c>
      <c r="J15" s="60"/>
      <c r="K15" s="58">
        <v>1725</v>
      </c>
      <c r="L15" s="59">
        <v>1390</v>
      </c>
      <c r="M15" s="60"/>
      <c r="N15" s="58">
        <v>1915</v>
      </c>
      <c r="O15" s="59">
        <v>1632</v>
      </c>
      <c r="P15" s="60"/>
      <c r="Q15" s="58">
        <v>1987</v>
      </c>
      <c r="R15" s="59">
        <v>1636</v>
      </c>
      <c r="S15" s="60"/>
      <c r="T15" s="58">
        <v>1841</v>
      </c>
      <c r="U15" s="59">
        <v>1643</v>
      </c>
      <c r="V15" s="60"/>
      <c r="W15" s="58">
        <v>1765</v>
      </c>
      <c r="X15" s="59">
        <v>1566</v>
      </c>
      <c r="Y15" s="60"/>
      <c r="Z15" s="58">
        <v>1941</v>
      </c>
      <c r="AA15" s="167"/>
      <c r="AB15" s="67"/>
      <c r="AC15" s="67"/>
      <c r="AD15" s="152"/>
      <c r="AE15" s="152"/>
      <c r="AF15" s="152"/>
      <c r="AG15" s="152"/>
      <c r="AH15" s="152"/>
      <c r="AI15" s="152"/>
      <c r="AJ15" s="182"/>
      <c r="AK15" s="170"/>
    </row>
    <row r="16" spans="1:37" ht="9.75" customHeight="1" thickBot="1">
      <c r="A16" s="156"/>
      <c r="B16" s="149"/>
      <c r="C16" s="64">
        <v>7</v>
      </c>
      <c r="D16" s="62"/>
      <c r="E16" s="63">
        <v>5</v>
      </c>
      <c r="F16" s="163"/>
      <c r="G16" s="164"/>
      <c r="H16" s="165"/>
      <c r="I16" s="64">
        <v>1</v>
      </c>
      <c r="J16" s="62"/>
      <c r="K16" s="63">
        <v>11</v>
      </c>
      <c r="L16" s="64">
        <v>0</v>
      </c>
      <c r="M16" s="62"/>
      <c r="N16" s="63">
        <v>12</v>
      </c>
      <c r="O16" s="64">
        <v>0</v>
      </c>
      <c r="P16" s="62"/>
      <c r="Q16" s="63">
        <v>12</v>
      </c>
      <c r="R16" s="64">
        <v>1</v>
      </c>
      <c r="S16" s="62"/>
      <c r="T16" s="63">
        <v>11</v>
      </c>
      <c r="U16" s="64">
        <v>5</v>
      </c>
      <c r="V16" s="62"/>
      <c r="W16" s="63">
        <v>7</v>
      </c>
      <c r="X16" s="64">
        <v>0</v>
      </c>
      <c r="Y16" s="62"/>
      <c r="Z16" s="63">
        <v>12</v>
      </c>
      <c r="AA16" s="168"/>
      <c r="AB16" s="68"/>
      <c r="AC16" s="68"/>
      <c r="AD16" s="153"/>
      <c r="AE16" s="153"/>
      <c r="AF16" s="153"/>
      <c r="AG16" s="153"/>
      <c r="AH16" s="153"/>
      <c r="AI16" s="153"/>
      <c r="AJ16" s="183"/>
      <c r="AK16" s="171"/>
    </row>
    <row r="17" spans="1:37" ht="9.75" customHeight="1">
      <c r="A17" s="154" t="s">
        <v>11</v>
      </c>
      <c r="B17" s="150" t="s">
        <v>0</v>
      </c>
      <c r="C17" s="51">
        <v>1733</v>
      </c>
      <c r="D17" s="49"/>
      <c r="E17" s="50">
        <v>1687</v>
      </c>
      <c r="F17" s="51">
        <v>1593</v>
      </c>
      <c r="G17" s="49"/>
      <c r="H17" s="50">
        <v>1583</v>
      </c>
      <c r="I17" s="157"/>
      <c r="J17" s="158"/>
      <c r="K17" s="159"/>
      <c r="L17" s="51">
        <v>1651</v>
      </c>
      <c r="M17" s="49"/>
      <c r="N17" s="50">
        <v>1704</v>
      </c>
      <c r="O17" s="48">
        <v>1699</v>
      </c>
      <c r="P17" s="49"/>
      <c r="Q17" s="50">
        <v>1949</v>
      </c>
      <c r="R17" s="51">
        <v>1655</v>
      </c>
      <c r="S17" s="49"/>
      <c r="T17" s="50">
        <v>1789</v>
      </c>
      <c r="U17" s="70">
        <v>1714</v>
      </c>
      <c r="V17" s="71"/>
      <c r="W17" s="72">
        <v>1741</v>
      </c>
      <c r="X17" s="70">
        <v>1749</v>
      </c>
      <c r="Y17" s="71"/>
      <c r="Z17" s="72">
        <v>2094</v>
      </c>
      <c r="AA17" s="166">
        <f>C17+F17+L17+O17+R17+U17+X17+C19+F19+L19+O19+R19+U19+X19+C21+F21+L21+O21+R21+U21+X21</f>
        <v>35786</v>
      </c>
      <c r="AB17" s="66"/>
      <c r="AC17" s="66"/>
      <c r="AD17" s="151" t="s">
        <v>5</v>
      </c>
      <c r="AE17" s="151">
        <f>E17+H17+N17+Q17+T17+W17+Z17+E19+H19+N19+Q19+T19+W19+Z19+E21+H21+N21+Q21+T21+W21+Z21</f>
        <v>38040</v>
      </c>
      <c r="AF17" s="151"/>
      <c r="AG17" s="151"/>
      <c r="AH17" s="151"/>
      <c r="AI17" s="151"/>
      <c r="AJ17" s="181">
        <f>C18+F18+L18+O18+R18+U18+X18+C20+F20+L20+O20+R20+U20+X20+C22+F22+L22+O22+R22+U22+X22</f>
        <v>68</v>
      </c>
      <c r="AK17" s="169">
        <f>_xlfn.RANK.EQ(AJ17,$AJ$5:$AJ$52)</f>
        <v>7</v>
      </c>
    </row>
    <row r="18" spans="1:37" ht="9.75" customHeight="1">
      <c r="A18" s="155"/>
      <c r="B18" s="148"/>
      <c r="C18" s="55">
        <v>8</v>
      </c>
      <c r="D18" s="53"/>
      <c r="E18" s="54">
        <v>4</v>
      </c>
      <c r="F18" s="55">
        <v>7</v>
      </c>
      <c r="G18" s="53"/>
      <c r="H18" s="54">
        <v>5</v>
      </c>
      <c r="I18" s="160"/>
      <c r="J18" s="161"/>
      <c r="K18" s="162"/>
      <c r="L18" s="55">
        <v>4</v>
      </c>
      <c r="M18" s="53"/>
      <c r="N18" s="54">
        <v>8</v>
      </c>
      <c r="O18" s="55">
        <v>0</v>
      </c>
      <c r="P18" s="53"/>
      <c r="Q18" s="54">
        <v>12</v>
      </c>
      <c r="R18" s="55">
        <v>1</v>
      </c>
      <c r="S18" s="53"/>
      <c r="T18" s="54">
        <v>11</v>
      </c>
      <c r="U18" s="73">
        <v>2</v>
      </c>
      <c r="V18" s="74"/>
      <c r="W18" s="75">
        <v>10</v>
      </c>
      <c r="X18" s="73">
        <v>0</v>
      </c>
      <c r="Y18" s="74"/>
      <c r="Z18" s="75">
        <v>12</v>
      </c>
      <c r="AA18" s="167"/>
      <c r="AB18" s="67"/>
      <c r="AC18" s="67"/>
      <c r="AD18" s="152"/>
      <c r="AE18" s="152"/>
      <c r="AF18" s="152"/>
      <c r="AG18" s="152"/>
      <c r="AH18" s="152"/>
      <c r="AI18" s="152"/>
      <c r="AJ18" s="182"/>
      <c r="AK18" s="170"/>
    </row>
    <row r="19" spans="1:37" ht="9.75" customHeight="1">
      <c r="A19" s="155"/>
      <c r="B19" s="147" t="s">
        <v>1</v>
      </c>
      <c r="C19" s="59">
        <v>1586</v>
      </c>
      <c r="D19" s="57"/>
      <c r="E19" s="58">
        <v>1615</v>
      </c>
      <c r="F19" s="59">
        <v>1795</v>
      </c>
      <c r="G19" s="57"/>
      <c r="H19" s="58">
        <v>1609</v>
      </c>
      <c r="I19" s="160"/>
      <c r="J19" s="161"/>
      <c r="K19" s="162"/>
      <c r="L19" s="59">
        <v>1854</v>
      </c>
      <c r="M19" s="57"/>
      <c r="N19" s="58">
        <v>1565</v>
      </c>
      <c r="O19" s="59">
        <v>1783</v>
      </c>
      <c r="P19" s="57"/>
      <c r="Q19" s="58">
        <v>1997</v>
      </c>
      <c r="R19" s="59">
        <v>1668</v>
      </c>
      <c r="S19" s="57"/>
      <c r="T19" s="58">
        <v>1844</v>
      </c>
      <c r="U19" s="76">
        <v>1792</v>
      </c>
      <c r="V19" s="77"/>
      <c r="W19" s="78">
        <v>1694</v>
      </c>
      <c r="X19" s="76">
        <v>1548</v>
      </c>
      <c r="Y19" s="77"/>
      <c r="Z19" s="78">
        <v>2046</v>
      </c>
      <c r="AA19" s="167"/>
      <c r="AB19" s="67"/>
      <c r="AC19" s="67"/>
      <c r="AD19" s="152"/>
      <c r="AE19" s="152"/>
      <c r="AF19" s="152"/>
      <c r="AG19" s="152"/>
      <c r="AH19" s="152"/>
      <c r="AI19" s="152"/>
      <c r="AJ19" s="182"/>
      <c r="AK19" s="170"/>
    </row>
    <row r="20" spans="1:40" ht="9.75" customHeight="1">
      <c r="A20" s="155"/>
      <c r="B20" s="148"/>
      <c r="C20" s="55">
        <v>5</v>
      </c>
      <c r="D20" s="57"/>
      <c r="E20" s="54">
        <v>7</v>
      </c>
      <c r="F20" s="55">
        <v>8</v>
      </c>
      <c r="G20" s="57"/>
      <c r="H20" s="54">
        <v>4</v>
      </c>
      <c r="I20" s="160"/>
      <c r="J20" s="161"/>
      <c r="K20" s="162"/>
      <c r="L20" s="55">
        <v>1</v>
      </c>
      <c r="M20" s="57"/>
      <c r="N20" s="54">
        <v>11</v>
      </c>
      <c r="O20" s="55">
        <v>4</v>
      </c>
      <c r="P20" s="57"/>
      <c r="Q20" s="54">
        <v>8</v>
      </c>
      <c r="R20" s="55">
        <v>2</v>
      </c>
      <c r="S20" s="57"/>
      <c r="T20" s="54">
        <v>10</v>
      </c>
      <c r="U20" s="73">
        <v>8</v>
      </c>
      <c r="V20" s="77"/>
      <c r="W20" s="75">
        <v>4</v>
      </c>
      <c r="X20" s="73">
        <v>0</v>
      </c>
      <c r="Y20" s="77"/>
      <c r="Z20" s="75">
        <v>12</v>
      </c>
      <c r="AA20" s="167"/>
      <c r="AB20" s="67"/>
      <c r="AC20" s="67"/>
      <c r="AD20" s="152"/>
      <c r="AE20" s="152"/>
      <c r="AF20" s="152"/>
      <c r="AG20" s="152"/>
      <c r="AH20" s="152"/>
      <c r="AI20" s="152"/>
      <c r="AJ20" s="182"/>
      <c r="AK20" s="170"/>
      <c r="AN20" s="1"/>
    </row>
    <row r="21" spans="1:40" ht="9.75" customHeight="1">
      <c r="A21" s="155"/>
      <c r="B21" s="147" t="s">
        <v>2</v>
      </c>
      <c r="C21" s="59">
        <v>1571</v>
      </c>
      <c r="D21" s="60"/>
      <c r="E21" s="58">
        <v>1840</v>
      </c>
      <c r="F21" s="59">
        <v>1725</v>
      </c>
      <c r="G21" s="60"/>
      <c r="H21" s="58">
        <v>1547</v>
      </c>
      <c r="I21" s="160"/>
      <c r="J21" s="161"/>
      <c r="K21" s="162"/>
      <c r="L21" s="59">
        <v>1725</v>
      </c>
      <c r="M21" s="60"/>
      <c r="N21" s="58">
        <v>1879</v>
      </c>
      <c r="O21" s="59">
        <v>1658</v>
      </c>
      <c r="P21" s="60"/>
      <c r="Q21" s="58">
        <v>1918</v>
      </c>
      <c r="R21" s="59">
        <v>1792</v>
      </c>
      <c r="S21" s="60"/>
      <c r="T21" s="58">
        <v>1945</v>
      </c>
      <c r="U21" s="76">
        <v>1680</v>
      </c>
      <c r="V21" s="79"/>
      <c r="W21" s="78">
        <v>1695</v>
      </c>
      <c r="X21" s="76">
        <v>1815</v>
      </c>
      <c r="Y21" s="79"/>
      <c r="Z21" s="78">
        <v>2299</v>
      </c>
      <c r="AA21" s="167"/>
      <c r="AB21" s="67"/>
      <c r="AC21" s="67"/>
      <c r="AD21" s="152"/>
      <c r="AE21" s="152"/>
      <c r="AF21" s="152"/>
      <c r="AG21" s="152"/>
      <c r="AH21" s="152"/>
      <c r="AI21" s="152"/>
      <c r="AJ21" s="182"/>
      <c r="AK21" s="170"/>
      <c r="AN21" s="1"/>
    </row>
    <row r="22" spans="1:37" ht="9.75" customHeight="1" thickBot="1">
      <c r="A22" s="156"/>
      <c r="B22" s="149"/>
      <c r="C22" s="64">
        <v>0</v>
      </c>
      <c r="D22" s="62"/>
      <c r="E22" s="63">
        <v>12</v>
      </c>
      <c r="F22" s="64">
        <v>11</v>
      </c>
      <c r="G22" s="62"/>
      <c r="H22" s="63">
        <v>1</v>
      </c>
      <c r="I22" s="163"/>
      <c r="J22" s="164"/>
      <c r="K22" s="165"/>
      <c r="L22" s="64">
        <v>3</v>
      </c>
      <c r="M22" s="62"/>
      <c r="N22" s="63">
        <v>9</v>
      </c>
      <c r="O22" s="64">
        <v>0</v>
      </c>
      <c r="P22" s="62"/>
      <c r="Q22" s="63">
        <v>12</v>
      </c>
      <c r="R22" s="64">
        <v>0</v>
      </c>
      <c r="S22" s="62"/>
      <c r="T22" s="63">
        <v>12</v>
      </c>
      <c r="U22" s="80">
        <v>4</v>
      </c>
      <c r="V22" s="81"/>
      <c r="W22" s="82">
        <v>8</v>
      </c>
      <c r="X22" s="80">
        <v>0</v>
      </c>
      <c r="Y22" s="81"/>
      <c r="Z22" s="82">
        <v>12</v>
      </c>
      <c r="AA22" s="168"/>
      <c r="AB22" s="68"/>
      <c r="AC22" s="68"/>
      <c r="AD22" s="153"/>
      <c r="AE22" s="153"/>
      <c r="AF22" s="153"/>
      <c r="AG22" s="153"/>
      <c r="AH22" s="153"/>
      <c r="AI22" s="153"/>
      <c r="AJ22" s="183"/>
      <c r="AK22" s="171"/>
    </row>
    <row r="23" spans="1:37" ht="9.75" customHeight="1">
      <c r="A23" s="154" t="s">
        <v>7</v>
      </c>
      <c r="B23" s="150" t="s">
        <v>0</v>
      </c>
      <c r="C23" s="51">
        <v>1928</v>
      </c>
      <c r="D23" s="49"/>
      <c r="E23" s="50">
        <v>1775</v>
      </c>
      <c r="F23" s="51">
        <v>1880</v>
      </c>
      <c r="G23" s="49"/>
      <c r="H23" s="50">
        <v>1621</v>
      </c>
      <c r="I23" s="51">
        <v>1704</v>
      </c>
      <c r="J23" s="49"/>
      <c r="K23" s="50">
        <v>1651</v>
      </c>
      <c r="L23" s="157"/>
      <c r="M23" s="158"/>
      <c r="N23" s="159"/>
      <c r="O23" s="48">
        <v>1819</v>
      </c>
      <c r="P23" s="49"/>
      <c r="Q23" s="50">
        <v>1727</v>
      </c>
      <c r="R23" s="51">
        <v>1850</v>
      </c>
      <c r="S23" s="49"/>
      <c r="T23" s="50">
        <v>2123</v>
      </c>
      <c r="U23" s="70">
        <v>1843</v>
      </c>
      <c r="V23" s="71"/>
      <c r="W23" s="72">
        <v>1742</v>
      </c>
      <c r="X23" s="70">
        <v>1835</v>
      </c>
      <c r="Y23" s="71"/>
      <c r="Z23" s="72">
        <v>1781</v>
      </c>
      <c r="AA23" s="166">
        <f>C23+F23+I23+O23+R23+U23+X23+C25+F25+I25+O25+R25+U25+X25+C27+F27+I27+O27+R27+U27+X27</f>
        <v>39121</v>
      </c>
      <c r="AB23" s="66"/>
      <c r="AC23" s="66"/>
      <c r="AD23" s="151" t="s">
        <v>5</v>
      </c>
      <c r="AE23" s="151">
        <f>E23+H23+K23+Q23+T23+W23+Z23+E25+H25+K25+Q25+T25+W25+Z25+E27+H27+K27+Q27+T27+W27+Z27</f>
        <v>36891</v>
      </c>
      <c r="AF23" s="151"/>
      <c r="AG23" s="151"/>
      <c r="AH23" s="151"/>
      <c r="AI23" s="151"/>
      <c r="AJ23" s="181">
        <f>C24+F24+I24+O24+R24+U24+X24+C26+F26+I26+O26+R26+U26+X26+C28+F28+I28+O28+R28+U28+X28</f>
        <v>166</v>
      </c>
      <c r="AK23" s="169">
        <v>4</v>
      </c>
    </row>
    <row r="24" spans="1:37" ht="9.75" customHeight="1">
      <c r="A24" s="155"/>
      <c r="B24" s="148"/>
      <c r="C24" s="55">
        <v>9</v>
      </c>
      <c r="D24" s="53"/>
      <c r="E24" s="54">
        <v>3</v>
      </c>
      <c r="F24" s="55">
        <v>9</v>
      </c>
      <c r="G24" s="53"/>
      <c r="H24" s="54">
        <v>3</v>
      </c>
      <c r="I24" s="55">
        <v>8</v>
      </c>
      <c r="J24" s="53"/>
      <c r="K24" s="54">
        <v>4</v>
      </c>
      <c r="L24" s="160"/>
      <c r="M24" s="161"/>
      <c r="N24" s="162"/>
      <c r="O24" s="55">
        <v>8</v>
      </c>
      <c r="P24" s="53"/>
      <c r="Q24" s="54">
        <v>4</v>
      </c>
      <c r="R24" s="55">
        <v>1</v>
      </c>
      <c r="S24" s="53"/>
      <c r="T24" s="54">
        <v>11</v>
      </c>
      <c r="U24" s="73">
        <v>9</v>
      </c>
      <c r="V24" s="74"/>
      <c r="W24" s="75">
        <v>3</v>
      </c>
      <c r="X24" s="73">
        <v>10</v>
      </c>
      <c r="Y24" s="74"/>
      <c r="Z24" s="75">
        <v>2</v>
      </c>
      <c r="AA24" s="167"/>
      <c r="AB24" s="67"/>
      <c r="AC24" s="67"/>
      <c r="AD24" s="152"/>
      <c r="AE24" s="152"/>
      <c r="AF24" s="152"/>
      <c r="AG24" s="152"/>
      <c r="AH24" s="152"/>
      <c r="AI24" s="152"/>
      <c r="AJ24" s="182"/>
      <c r="AK24" s="170"/>
    </row>
    <row r="25" spans="1:40" ht="9.75" customHeight="1">
      <c r="A25" s="155"/>
      <c r="B25" s="147" t="s">
        <v>1</v>
      </c>
      <c r="C25" s="59">
        <v>1801</v>
      </c>
      <c r="D25" s="57"/>
      <c r="E25" s="58">
        <v>1777</v>
      </c>
      <c r="F25" s="59">
        <v>1818</v>
      </c>
      <c r="G25" s="57"/>
      <c r="H25" s="58">
        <v>1496</v>
      </c>
      <c r="I25" s="59">
        <v>1854</v>
      </c>
      <c r="J25" s="57"/>
      <c r="K25" s="58">
        <v>1565</v>
      </c>
      <c r="L25" s="160"/>
      <c r="M25" s="161"/>
      <c r="N25" s="162"/>
      <c r="O25" s="59">
        <v>1881</v>
      </c>
      <c r="P25" s="57"/>
      <c r="Q25" s="58">
        <v>1907</v>
      </c>
      <c r="R25" s="59">
        <v>1817</v>
      </c>
      <c r="S25" s="57"/>
      <c r="T25" s="58">
        <v>1948</v>
      </c>
      <c r="U25" s="76">
        <v>1949</v>
      </c>
      <c r="V25" s="77"/>
      <c r="W25" s="78">
        <v>1776</v>
      </c>
      <c r="X25" s="76">
        <v>1875</v>
      </c>
      <c r="Y25" s="77"/>
      <c r="Z25" s="78">
        <v>1923</v>
      </c>
      <c r="AA25" s="167"/>
      <c r="AB25" s="67"/>
      <c r="AC25" s="67"/>
      <c r="AD25" s="152"/>
      <c r="AE25" s="152"/>
      <c r="AF25" s="152"/>
      <c r="AG25" s="152"/>
      <c r="AH25" s="152"/>
      <c r="AI25" s="152"/>
      <c r="AJ25" s="182"/>
      <c r="AK25" s="170"/>
      <c r="AN25" s="1"/>
    </row>
    <row r="26" spans="1:40" ht="9.75" customHeight="1">
      <c r="A26" s="155"/>
      <c r="B26" s="148"/>
      <c r="C26" s="55">
        <v>8</v>
      </c>
      <c r="D26" s="57"/>
      <c r="E26" s="54">
        <v>4</v>
      </c>
      <c r="F26" s="55">
        <v>11</v>
      </c>
      <c r="G26" s="57"/>
      <c r="H26" s="54">
        <v>1</v>
      </c>
      <c r="I26" s="55">
        <v>11</v>
      </c>
      <c r="J26" s="57"/>
      <c r="K26" s="54">
        <v>1</v>
      </c>
      <c r="L26" s="160"/>
      <c r="M26" s="161"/>
      <c r="N26" s="162"/>
      <c r="O26" s="55">
        <v>3</v>
      </c>
      <c r="P26" s="57"/>
      <c r="Q26" s="54">
        <v>9</v>
      </c>
      <c r="R26" s="55">
        <v>1</v>
      </c>
      <c r="S26" s="57"/>
      <c r="T26" s="54">
        <v>11</v>
      </c>
      <c r="U26" s="73">
        <v>11</v>
      </c>
      <c r="V26" s="77"/>
      <c r="W26" s="75">
        <v>1</v>
      </c>
      <c r="X26" s="73">
        <v>3</v>
      </c>
      <c r="Y26" s="77"/>
      <c r="Z26" s="75">
        <v>9</v>
      </c>
      <c r="AA26" s="167"/>
      <c r="AB26" s="67"/>
      <c r="AC26" s="67"/>
      <c r="AD26" s="152"/>
      <c r="AE26" s="152"/>
      <c r="AF26" s="152"/>
      <c r="AG26" s="152"/>
      <c r="AH26" s="152"/>
      <c r="AI26" s="152"/>
      <c r="AJ26" s="182"/>
      <c r="AK26" s="170"/>
      <c r="AN26" s="1"/>
    </row>
    <row r="27" spans="1:37" ht="9.75" customHeight="1">
      <c r="A27" s="155"/>
      <c r="B27" s="147" t="s">
        <v>2</v>
      </c>
      <c r="C27" s="59">
        <v>1955</v>
      </c>
      <c r="D27" s="60"/>
      <c r="E27" s="58">
        <v>1704</v>
      </c>
      <c r="F27" s="59">
        <v>1915</v>
      </c>
      <c r="G27" s="60"/>
      <c r="H27" s="58">
        <v>1390</v>
      </c>
      <c r="I27" s="59">
        <v>1879</v>
      </c>
      <c r="J27" s="60"/>
      <c r="K27" s="58">
        <v>1725</v>
      </c>
      <c r="L27" s="160"/>
      <c r="M27" s="161"/>
      <c r="N27" s="162"/>
      <c r="O27" s="59">
        <v>1822</v>
      </c>
      <c r="P27" s="60"/>
      <c r="Q27" s="58">
        <v>1895</v>
      </c>
      <c r="R27" s="59">
        <v>1920</v>
      </c>
      <c r="S27" s="60"/>
      <c r="T27" s="58">
        <v>1862</v>
      </c>
      <c r="U27" s="76">
        <v>1849</v>
      </c>
      <c r="V27" s="79"/>
      <c r="W27" s="78">
        <v>1605</v>
      </c>
      <c r="X27" s="76">
        <v>1927</v>
      </c>
      <c r="Y27" s="79"/>
      <c r="Z27" s="78">
        <v>1898</v>
      </c>
      <c r="AA27" s="167"/>
      <c r="AB27" s="67"/>
      <c r="AC27" s="67"/>
      <c r="AD27" s="152"/>
      <c r="AE27" s="152"/>
      <c r="AF27" s="152"/>
      <c r="AG27" s="152"/>
      <c r="AH27" s="152"/>
      <c r="AI27" s="152"/>
      <c r="AJ27" s="182"/>
      <c r="AK27" s="170"/>
    </row>
    <row r="28" spans="1:37" ht="9.75" customHeight="1" thickBot="1">
      <c r="A28" s="156"/>
      <c r="B28" s="149"/>
      <c r="C28" s="64">
        <v>11</v>
      </c>
      <c r="D28" s="62"/>
      <c r="E28" s="63">
        <v>1</v>
      </c>
      <c r="F28" s="64">
        <v>12</v>
      </c>
      <c r="G28" s="62"/>
      <c r="H28" s="63">
        <v>0</v>
      </c>
      <c r="I28" s="64">
        <v>9</v>
      </c>
      <c r="J28" s="62"/>
      <c r="K28" s="63">
        <v>3</v>
      </c>
      <c r="L28" s="163"/>
      <c r="M28" s="164"/>
      <c r="N28" s="165"/>
      <c r="O28" s="64">
        <v>4</v>
      </c>
      <c r="P28" s="62"/>
      <c r="Q28" s="63">
        <v>8</v>
      </c>
      <c r="R28" s="64">
        <v>9</v>
      </c>
      <c r="S28" s="62"/>
      <c r="T28" s="63">
        <v>3</v>
      </c>
      <c r="U28" s="80">
        <v>11</v>
      </c>
      <c r="V28" s="81"/>
      <c r="W28" s="82">
        <v>1</v>
      </c>
      <c r="X28" s="80">
        <v>8</v>
      </c>
      <c r="Y28" s="81"/>
      <c r="Z28" s="82">
        <v>4</v>
      </c>
      <c r="AA28" s="168"/>
      <c r="AB28" s="68"/>
      <c r="AC28" s="68"/>
      <c r="AD28" s="153"/>
      <c r="AE28" s="153"/>
      <c r="AF28" s="153"/>
      <c r="AG28" s="153"/>
      <c r="AH28" s="153"/>
      <c r="AI28" s="153"/>
      <c r="AJ28" s="183"/>
      <c r="AK28" s="171"/>
    </row>
    <row r="29" spans="1:37" ht="9.75" customHeight="1">
      <c r="A29" s="154" t="s">
        <v>8</v>
      </c>
      <c r="B29" s="150" t="s">
        <v>0</v>
      </c>
      <c r="C29" s="51">
        <v>1797</v>
      </c>
      <c r="D29" s="49"/>
      <c r="E29" s="50">
        <v>1709</v>
      </c>
      <c r="F29" s="51">
        <v>1890</v>
      </c>
      <c r="G29" s="49"/>
      <c r="H29" s="50">
        <v>1549</v>
      </c>
      <c r="I29" s="51">
        <v>1949</v>
      </c>
      <c r="J29" s="49"/>
      <c r="K29" s="50">
        <v>1699</v>
      </c>
      <c r="L29" s="51">
        <v>1727</v>
      </c>
      <c r="M29" s="49"/>
      <c r="N29" s="50">
        <v>1819</v>
      </c>
      <c r="O29" s="157"/>
      <c r="P29" s="158"/>
      <c r="Q29" s="159"/>
      <c r="R29" s="51">
        <v>1789</v>
      </c>
      <c r="S29" s="49"/>
      <c r="T29" s="50">
        <v>1878</v>
      </c>
      <c r="U29" s="70">
        <v>1699</v>
      </c>
      <c r="V29" s="71"/>
      <c r="W29" s="72">
        <v>1699</v>
      </c>
      <c r="X29" s="70">
        <v>1905</v>
      </c>
      <c r="Y29" s="71"/>
      <c r="Z29" s="72">
        <v>2057</v>
      </c>
      <c r="AA29" s="166">
        <f>C29+F29+I29+L29+R29+U29+X29+C31+F31+I31+L31+R31+U31+X31+C33+F33+I33+L33+R33+U33+X33</f>
        <v>39095</v>
      </c>
      <c r="AB29" s="66"/>
      <c r="AC29" s="66"/>
      <c r="AD29" s="151" t="s">
        <v>5</v>
      </c>
      <c r="AE29" s="151">
        <f>E29+H29+K29+N29+T29+W29+Z29+E31+H31+K31+N31+T31+W31+Z31+E33+H33+K33+N33+W33+Z33+T33</f>
        <v>37007</v>
      </c>
      <c r="AF29" s="151"/>
      <c r="AG29" s="151"/>
      <c r="AH29" s="151"/>
      <c r="AI29" s="151"/>
      <c r="AJ29" s="181">
        <f>C30+F30+I30+L30+R30+U30+X30+C32+F32+I32+L32+R32+U32+X32+C34+F34+I34+L34+R34+U34+X34</f>
        <v>168</v>
      </c>
      <c r="AK29" s="169">
        <f>_xlfn.RANK.EQ(AJ29,$AJ$5:$AJ$52)</f>
        <v>2</v>
      </c>
    </row>
    <row r="30" spans="1:37" ht="9.75" customHeight="1">
      <c r="A30" s="155"/>
      <c r="B30" s="148"/>
      <c r="C30" s="55">
        <v>11</v>
      </c>
      <c r="D30" s="53"/>
      <c r="E30" s="54">
        <v>1</v>
      </c>
      <c r="F30" s="55">
        <v>12</v>
      </c>
      <c r="G30" s="53"/>
      <c r="H30" s="54">
        <v>0</v>
      </c>
      <c r="I30" s="55">
        <v>12</v>
      </c>
      <c r="J30" s="53"/>
      <c r="K30" s="54">
        <v>0</v>
      </c>
      <c r="L30" s="55">
        <v>4</v>
      </c>
      <c r="M30" s="53"/>
      <c r="N30" s="54">
        <v>8</v>
      </c>
      <c r="O30" s="160"/>
      <c r="P30" s="161"/>
      <c r="Q30" s="162"/>
      <c r="R30" s="55">
        <v>4</v>
      </c>
      <c r="S30" s="53"/>
      <c r="T30" s="54">
        <v>8</v>
      </c>
      <c r="U30" s="73">
        <v>6</v>
      </c>
      <c r="V30" s="74"/>
      <c r="W30" s="75">
        <v>6</v>
      </c>
      <c r="X30" s="73">
        <v>3</v>
      </c>
      <c r="Y30" s="74"/>
      <c r="Z30" s="75">
        <v>9</v>
      </c>
      <c r="AA30" s="167"/>
      <c r="AB30" s="67"/>
      <c r="AC30" s="67"/>
      <c r="AD30" s="152"/>
      <c r="AE30" s="152"/>
      <c r="AF30" s="152"/>
      <c r="AG30" s="152"/>
      <c r="AH30" s="152"/>
      <c r="AI30" s="152"/>
      <c r="AJ30" s="182"/>
      <c r="AK30" s="170"/>
    </row>
    <row r="31" spans="1:37" ht="9.75" customHeight="1">
      <c r="A31" s="155"/>
      <c r="B31" s="147" t="s">
        <v>1</v>
      </c>
      <c r="C31" s="59">
        <v>1842</v>
      </c>
      <c r="D31" s="57"/>
      <c r="E31" s="58">
        <v>1808</v>
      </c>
      <c r="F31" s="59">
        <v>1814</v>
      </c>
      <c r="G31" s="57"/>
      <c r="H31" s="58">
        <v>1512</v>
      </c>
      <c r="I31" s="59">
        <v>1997</v>
      </c>
      <c r="J31" s="57"/>
      <c r="K31" s="58">
        <v>1783</v>
      </c>
      <c r="L31" s="59">
        <v>1907</v>
      </c>
      <c r="M31" s="57"/>
      <c r="N31" s="58">
        <v>1881</v>
      </c>
      <c r="O31" s="160"/>
      <c r="P31" s="161"/>
      <c r="Q31" s="162"/>
      <c r="R31" s="59">
        <v>1764</v>
      </c>
      <c r="S31" s="57"/>
      <c r="T31" s="58">
        <v>1858</v>
      </c>
      <c r="U31" s="76">
        <v>1838</v>
      </c>
      <c r="V31" s="77"/>
      <c r="W31" s="78">
        <v>1651</v>
      </c>
      <c r="X31" s="76">
        <v>1847</v>
      </c>
      <c r="Y31" s="77"/>
      <c r="Z31" s="78">
        <v>1927</v>
      </c>
      <c r="AA31" s="167"/>
      <c r="AB31" s="67"/>
      <c r="AC31" s="67"/>
      <c r="AD31" s="152"/>
      <c r="AE31" s="152"/>
      <c r="AF31" s="152"/>
      <c r="AG31" s="152"/>
      <c r="AH31" s="152"/>
      <c r="AI31" s="152"/>
      <c r="AJ31" s="182"/>
      <c r="AK31" s="170"/>
    </row>
    <row r="32" spans="1:37" ht="9.75" customHeight="1">
      <c r="A32" s="155"/>
      <c r="B32" s="148"/>
      <c r="C32" s="55">
        <v>7</v>
      </c>
      <c r="D32" s="57"/>
      <c r="E32" s="54">
        <v>5</v>
      </c>
      <c r="F32" s="55">
        <v>11</v>
      </c>
      <c r="G32" s="57"/>
      <c r="H32" s="54">
        <v>1</v>
      </c>
      <c r="I32" s="55">
        <v>8</v>
      </c>
      <c r="J32" s="57"/>
      <c r="K32" s="54">
        <v>4</v>
      </c>
      <c r="L32" s="55">
        <v>9</v>
      </c>
      <c r="M32" s="57"/>
      <c r="N32" s="54">
        <v>3</v>
      </c>
      <c r="O32" s="160"/>
      <c r="P32" s="161"/>
      <c r="Q32" s="162"/>
      <c r="R32" s="55">
        <v>5</v>
      </c>
      <c r="S32" s="57"/>
      <c r="T32" s="54">
        <v>7</v>
      </c>
      <c r="U32" s="73">
        <v>11</v>
      </c>
      <c r="V32" s="77"/>
      <c r="W32" s="75">
        <v>1</v>
      </c>
      <c r="X32" s="73">
        <v>4</v>
      </c>
      <c r="Y32" s="77"/>
      <c r="Z32" s="75">
        <v>8</v>
      </c>
      <c r="AA32" s="167"/>
      <c r="AB32" s="67"/>
      <c r="AC32" s="67"/>
      <c r="AD32" s="152"/>
      <c r="AE32" s="152"/>
      <c r="AF32" s="152"/>
      <c r="AG32" s="152"/>
      <c r="AH32" s="152"/>
      <c r="AI32" s="152"/>
      <c r="AJ32" s="182"/>
      <c r="AK32" s="170"/>
    </row>
    <row r="33" spans="1:37" ht="9.75" customHeight="1">
      <c r="A33" s="155"/>
      <c r="B33" s="147" t="s">
        <v>2</v>
      </c>
      <c r="C33" s="59">
        <v>2021</v>
      </c>
      <c r="D33" s="60"/>
      <c r="E33" s="58">
        <v>1504</v>
      </c>
      <c r="F33" s="59">
        <v>1987</v>
      </c>
      <c r="G33" s="60"/>
      <c r="H33" s="58">
        <v>1632</v>
      </c>
      <c r="I33" s="59">
        <v>1918</v>
      </c>
      <c r="J33" s="60"/>
      <c r="K33" s="58">
        <v>1658</v>
      </c>
      <c r="L33" s="59">
        <v>1895</v>
      </c>
      <c r="M33" s="60"/>
      <c r="N33" s="58">
        <v>1822</v>
      </c>
      <c r="O33" s="160"/>
      <c r="P33" s="161"/>
      <c r="Q33" s="162"/>
      <c r="R33" s="59">
        <v>1876</v>
      </c>
      <c r="S33" s="60"/>
      <c r="T33" s="58">
        <v>1846</v>
      </c>
      <c r="U33" s="76">
        <v>1787</v>
      </c>
      <c r="V33" s="79"/>
      <c r="W33" s="78">
        <v>1754</v>
      </c>
      <c r="X33" s="76">
        <v>1846</v>
      </c>
      <c r="Y33" s="79"/>
      <c r="Z33" s="78">
        <v>1961</v>
      </c>
      <c r="AA33" s="167"/>
      <c r="AB33" s="67"/>
      <c r="AC33" s="67"/>
      <c r="AD33" s="152"/>
      <c r="AE33" s="152"/>
      <c r="AF33" s="152"/>
      <c r="AG33" s="152"/>
      <c r="AH33" s="152"/>
      <c r="AI33" s="152"/>
      <c r="AJ33" s="182"/>
      <c r="AK33" s="170"/>
    </row>
    <row r="34" spans="1:37" ht="9.75" customHeight="1" thickBot="1">
      <c r="A34" s="156"/>
      <c r="B34" s="149"/>
      <c r="C34" s="64">
        <v>12</v>
      </c>
      <c r="D34" s="62"/>
      <c r="E34" s="63">
        <v>0</v>
      </c>
      <c r="F34" s="64">
        <v>12</v>
      </c>
      <c r="G34" s="62"/>
      <c r="H34" s="63">
        <v>0</v>
      </c>
      <c r="I34" s="64">
        <v>12</v>
      </c>
      <c r="J34" s="62"/>
      <c r="K34" s="63">
        <v>0</v>
      </c>
      <c r="L34" s="64">
        <v>8</v>
      </c>
      <c r="M34" s="62"/>
      <c r="N34" s="63">
        <v>4</v>
      </c>
      <c r="O34" s="163"/>
      <c r="P34" s="164"/>
      <c r="Q34" s="165"/>
      <c r="R34" s="64">
        <v>8</v>
      </c>
      <c r="S34" s="62"/>
      <c r="T34" s="63">
        <v>4</v>
      </c>
      <c r="U34" s="80">
        <v>5</v>
      </c>
      <c r="V34" s="81"/>
      <c r="W34" s="82">
        <v>7</v>
      </c>
      <c r="X34" s="80">
        <v>4</v>
      </c>
      <c r="Y34" s="81"/>
      <c r="Z34" s="82">
        <v>8</v>
      </c>
      <c r="AA34" s="168"/>
      <c r="AB34" s="68"/>
      <c r="AC34" s="68"/>
      <c r="AD34" s="153"/>
      <c r="AE34" s="153"/>
      <c r="AF34" s="153"/>
      <c r="AG34" s="153"/>
      <c r="AH34" s="153"/>
      <c r="AI34" s="153"/>
      <c r="AJ34" s="183"/>
      <c r="AK34" s="171"/>
    </row>
    <row r="35" spans="1:37" ht="9.75" customHeight="1">
      <c r="A35" s="154" t="s">
        <v>10</v>
      </c>
      <c r="B35" s="150" t="s">
        <v>0</v>
      </c>
      <c r="C35" s="51">
        <v>1843</v>
      </c>
      <c r="D35" s="49"/>
      <c r="E35" s="50">
        <v>1684</v>
      </c>
      <c r="F35" s="51">
        <v>1742</v>
      </c>
      <c r="G35" s="49"/>
      <c r="H35" s="50">
        <v>1543</v>
      </c>
      <c r="I35" s="51">
        <v>1789</v>
      </c>
      <c r="J35" s="49"/>
      <c r="K35" s="50">
        <v>1655</v>
      </c>
      <c r="L35" s="51">
        <v>2123</v>
      </c>
      <c r="M35" s="49"/>
      <c r="N35" s="50">
        <v>1850</v>
      </c>
      <c r="O35" s="51">
        <v>1878</v>
      </c>
      <c r="P35" s="49"/>
      <c r="Q35" s="50">
        <v>1789</v>
      </c>
      <c r="R35" s="157"/>
      <c r="S35" s="158"/>
      <c r="T35" s="159"/>
      <c r="U35" s="70">
        <v>1801</v>
      </c>
      <c r="V35" s="71"/>
      <c r="W35" s="72">
        <v>1726</v>
      </c>
      <c r="X35" s="70">
        <v>1927</v>
      </c>
      <c r="Y35" s="71"/>
      <c r="Z35" s="72">
        <v>1924</v>
      </c>
      <c r="AA35" s="166">
        <f>C35+F35+I35+L35+O35+U35+X35+C37+F37+I37+L37+O37+U37+X37+C39+F39+I39+L39+O39+U39+X39</f>
        <v>39223</v>
      </c>
      <c r="AB35" s="66"/>
      <c r="AC35" s="66"/>
      <c r="AD35" s="151" t="s">
        <v>5</v>
      </c>
      <c r="AE35" s="151">
        <f>E35+H35+K35+N35+Q35+W35+Z3+E37+H37+K37+N37+Q37+W37+Z37+E39+H39+K39+N39+Q39+W39+Z39+Z35</f>
        <v>37069</v>
      </c>
      <c r="AF35" s="151"/>
      <c r="AG35" s="151"/>
      <c r="AH35" s="151"/>
      <c r="AI35" s="151"/>
      <c r="AJ35" s="181">
        <f>C36+F36+I36+L36+O36+U36+X36+C38+F38+I38+L38+O38+U38+X38+C40+F40+I40+L40+O40+U40+X40</f>
        <v>166</v>
      </c>
      <c r="AK35" s="169">
        <f>_xlfn.RANK.EQ(AJ35,$AJ$5:$AJ$52)</f>
        <v>3</v>
      </c>
    </row>
    <row r="36" spans="1:37" ht="9.75" customHeight="1">
      <c r="A36" s="155"/>
      <c r="B36" s="148"/>
      <c r="C36" s="55">
        <v>12</v>
      </c>
      <c r="D36" s="53"/>
      <c r="E36" s="54">
        <v>0</v>
      </c>
      <c r="F36" s="55">
        <v>11</v>
      </c>
      <c r="G36" s="53"/>
      <c r="H36" s="54">
        <v>1</v>
      </c>
      <c r="I36" s="55">
        <v>11</v>
      </c>
      <c r="J36" s="53"/>
      <c r="K36" s="54">
        <v>1</v>
      </c>
      <c r="L36" s="55">
        <v>11</v>
      </c>
      <c r="M36" s="53"/>
      <c r="N36" s="54">
        <v>1</v>
      </c>
      <c r="O36" s="55">
        <v>8</v>
      </c>
      <c r="P36" s="53"/>
      <c r="Q36" s="54">
        <v>4</v>
      </c>
      <c r="R36" s="160"/>
      <c r="S36" s="161"/>
      <c r="T36" s="162"/>
      <c r="U36" s="73">
        <v>6</v>
      </c>
      <c r="V36" s="74"/>
      <c r="W36" s="75">
        <v>6</v>
      </c>
      <c r="X36" s="73">
        <v>8</v>
      </c>
      <c r="Y36" s="74"/>
      <c r="Z36" s="75">
        <v>4</v>
      </c>
      <c r="AA36" s="167"/>
      <c r="AB36" s="67"/>
      <c r="AC36" s="67"/>
      <c r="AD36" s="152"/>
      <c r="AE36" s="152"/>
      <c r="AF36" s="152"/>
      <c r="AG36" s="152"/>
      <c r="AH36" s="152"/>
      <c r="AI36" s="152"/>
      <c r="AJ36" s="182"/>
      <c r="AK36" s="170"/>
    </row>
    <row r="37" spans="1:37" ht="9.75" customHeight="1">
      <c r="A37" s="155"/>
      <c r="B37" s="147" t="s">
        <v>1</v>
      </c>
      <c r="C37" s="59">
        <v>1814</v>
      </c>
      <c r="D37" s="57"/>
      <c r="E37" s="58">
        <v>1716</v>
      </c>
      <c r="F37" s="59">
        <v>2048</v>
      </c>
      <c r="G37" s="57"/>
      <c r="H37" s="58">
        <v>1411</v>
      </c>
      <c r="I37" s="59">
        <v>1844</v>
      </c>
      <c r="J37" s="57"/>
      <c r="K37" s="58">
        <v>1668</v>
      </c>
      <c r="L37" s="59">
        <v>1948</v>
      </c>
      <c r="M37" s="57"/>
      <c r="N37" s="58">
        <v>1817</v>
      </c>
      <c r="O37" s="59">
        <v>1858</v>
      </c>
      <c r="P37" s="57"/>
      <c r="Q37" s="58">
        <v>1764</v>
      </c>
      <c r="R37" s="160"/>
      <c r="S37" s="161"/>
      <c r="T37" s="162"/>
      <c r="U37" s="76">
        <v>1828</v>
      </c>
      <c r="V37" s="77"/>
      <c r="W37" s="78">
        <v>1836</v>
      </c>
      <c r="X37" s="76">
        <v>1792</v>
      </c>
      <c r="Y37" s="77"/>
      <c r="Z37" s="78">
        <v>1878</v>
      </c>
      <c r="AA37" s="167"/>
      <c r="AB37" s="67"/>
      <c r="AC37" s="67"/>
      <c r="AD37" s="152"/>
      <c r="AE37" s="152"/>
      <c r="AF37" s="152"/>
      <c r="AG37" s="152"/>
      <c r="AH37" s="152"/>
      <c r="AI37" s="152"/>
      <c r="AJ37" s="182"/>
      <c r="AK37" s="170"/>
    </row>
    <row r="38" spans="1:37" ht="9.75" customHeight="1">
      <c r="A38" s="155"/>
      <c r="B38" s="148"/>
      <c r="C38" s="55">
        <v>10</v>
      </c>
      <c r="D38" s="57"/>
      <c r="E38" s="54">
        <v>2</v>
      </c>
      <c r="F38" s="55">
        <v>12</v>
      </c>
      <c r="G38" s="57"/>
      <c r="H38" s="54">
        <v>0</v>
      </c>
      <c r="I38" s="55">
        <v>10</v>
      </c>
      <c r="J38" s="57"/>
      <c r="K38" s="54">
        <v>2</v>
      </c>
      <c r="L38" s="55">
        <v>11</v>
      </c>
      <c r="M38" s="57"/>
      <c r="N38" s="54">
        <v>1</v>
      </c>
      <c r="O38" s="55">
        <v>7</v>
      </c>
      <c r="P38" s="57"/>
      <c r="Q38" s="54">
        <v>5</v>
      </c>
      <c r="R38" s="160"/>
      <c r="S38" s="161"/>
      <c r="T38" s="162"/>
      <c r="U38" s="73">
        <v>5</v>
      </c>
      <c r="V38" s="77"/>
      <c r="W38" s="75">
        <v>7</v>
      </c>
      <c r="X38" s="73">
        <v>4</v>
      </c>
      <c r="Y38" s="77"/>
      <c r="Z38" s="75">
        <v>8</v>
      </c>
      <c r="AA38" s="167"/>
      <c r="AB38" s="67"/>
      <c r="AC38" s="67"/>
      <c r="AD38" s="152"/>
      <c r="AE38" s="152"/>
      <c r="AF38" s="152"/>
      <c r="AG38" s="152"/>
      <c r="AH38" s="152"/>
      <c r="AI38" s="152"/>
      <c r="AJ38" s="182"/>
      <c r="AK38" s="170"/>
    </row>
    <row r="39" spans="1:37" ht="9.75" customHeight="1">
      <c r="A39" s="155"/>
      <c r="B39" s="147" t="s">
        <v>2</v>
      </c>
      <c r="C39" s="59">
        <v>1849</v>
      </c>
      <c r="D39" s="60"/>
      <c r="E39" s="58">
        <v>1833</v>
      </c>
      <c r="F39" s="59">
        <v>1841</v>
      </c>
      <c r="G39" s="60"/>
      <c r="H39" s="58">
        <v>1636</v>
      </c>
      <c r="I39" s="59">
        <v>1945</v>
      </c>
      <c r="J39" s="60"/>
      <c r="K39" s="58">
        <v>1792</v>
      </c>
      <c r="L39" s="59">
        <v>1862</v>
      </c>
      <c r="M39" s="60"/>
      <c r="N39" s="58">
        <v>1920</v>
      </c>
      <c r="O39" s="59">
        <v>1846</v>
      </c>
      <c r="P39" s="60"/>
      <c r="Q39" s="58">
        <v>1876</v>
      </c>
      <c r="R39" s="160"/>
      <c r="S39" s="161"/>
      <c r="T39" s="162"/>
      <c r="U39" s="76">
        <v>1788</v>
      </c>
      <c r="V39" s="79"/>
      <c r="W39" s="78">
        <v>1821</v>
      </c>
      <c r="X39" s="76">
        <v>1857</v>
      </c>
      <c r="Y39" s="79"/>
      <c r="Z39" s="78">
        <v>1930</v>
      </c>
      <c r="AA39" s="167"/>
      <c r="AB39" s="67"/>
      <c r="AC39" s="67"/>
      <c r="AD39" s="152"/>
      <c r="AE39" s="152"/>
      <c r="AF39" s="152"/>
      <c r="AG39" s="152"/>
      <c r="AH39" s="152"/>
      <c r="AI39" s="152"/>
      <c r="AJ39" s="182"/>
      <c r="AK39" s="170"/>
    </row>
    <row r="40" spans="1:37" ht="9.75" customHeight="1" thickBot="1">
      <c r="A40" s="156"/>
      <c r="B40" s="149"/>
      <c r="C40" s="64">
        <v>6</v>
      </c>
      <c r="D40" s="62"/>
      <c r="E40" s="63">
        <v>6</v>
      </c>
      <c r="F40" s="64">
        <v>11</v>
      </c>
      <c r="G40" s="62"/>
      <c r="H40" s="63">
        <v>1</v>
      </c>
      <c r="I40" s="64">
        <v>12</v>
      </c>
      <c r="J40" s="62"/>
      <c r="K40" s="63">
        <v>0</v>
      </c>
      <c r="L40" s="64">
        <v>3</v>
      </c>
      <c r="M40" s="62"/>
      <c r="N40" s="63">
        <v>9</v>
      </c>
      <c r="O40" s="64">
        <v>4</v>
      </c>
      <c r="P40" s="62"/>
      <c r="Q40" s="63">
        <v>8</v>
      </c>
      <c r="R40" s="163"/>
      <c r="S40" s="164"/>
      <c r="T40" s="165"/>
      <c r="U40" s="80">
        <v>3</v>
      </c>
      <c r="V40" s="81"/>
      <c r="W40" s="82">
        <v>9</v>
      </c>
      <c r="X40" s="80">
        <v>1</v>
      </c>
      <c r="Y40" s="81"/>
      <c r="Z40" s="82">
        <v>11</v>
      </c>
      <c r="AA40" s="168"/>
      <c r="AB40" s="68"/>
      <c r="AC40" s="68"/>
      <c r="AD40" s="153"/>
      <c r="AE40" s="153"/>
      <c r="AF40" s="153"/>
      <c r="AG40" s="153"/>
      <c r="AH40" s="153"/>
      <c r="AI40" s="153"/>
      <c r="AJ40" s="183"/>
      <c r="AK40" s="171"/>
    </row>
    <row r="41" spans="1:37" ht="9.75" customHeight="1">
      <c r="A41" s="154" t="s">
        <v>101</v>
      </c>
      <c r="B41" s="150" t="s">
        <v>0</v>
      </c>
      <c r="C41" s="51">
        <v>1874</v>
      </c>
      <c r="D41" s="49"/>
      <c r="E41" s="50">
        <v>1830</v>
      </c>
      <c r="F41" s="51">
        <v>1746</v>
      </c>
      <c r="G41" s="49"/>
      <c r="H41" s="50">
        <v>1475</v>
      </c>
      <c r="I41" s="51">
        <v>1741</v>
      </c>
      <c r="J41" s="49"/>
      <c r="K41" s="50">
        <v>1714</v>
      </c>
      <c r="L41" s="51">
        <v>1742</v>
      </c>
      <c r="M41" s="49"/>
      <c r="N41" s="50">
        <v>1843</v>
      </c>
      <c r="O41" s="51">
        <v>1699</v>
      </c>
      <c r="P41" s="49"/>
      <c r="Q41" s="50">
        <v>1699</v>
      </c>
      <c r="R41" s="51">
        <v>1726</v>
      </c>
      <c r="S41" s="49"/>
      <c r="T41" s="50">
        <v>1801</v>
      </c>
      <c r="U41" s="172"/>
      <c r="V41" s="173"/>
      <c r="W41" s="174"/>
      <c r="X41" s="51">
        <v>1747</v>
      </c>
      <c r="Y41" s="49"/>
      <c r="Z41" s="50">
        <v>1912</v>
      </c>
      <c r="AA41" s="166">
        <f>C41+F41+I41+L41+O41+R41+X41+C43+F43+I43+L43+O43+R43+X43+C45+F45+I45+L45+O45+R45+X45</f>
        <v>36671</v>
      </c>
      <c r="AB41" s="66"/>
      <c r="AC41" s="66"/>
      <c r="AD41" s="151" t="s">
        <v>5</v>
      </c>
      <c r="AE41" s="151">
        <f>E41+H41+K41+N41+Q41+T41+Z9+E43+H43+K43+N43+Q43+T43+Z43+E45+H45+K45+N45+Q45+T45+Z45+Z41</f>
        <v>39101</v>
      </c>
      <c r="AF41" s="151"/>
      <c r="AG41" s="151"/>
      <c r="AH41" s="151"/>
      <c r="AI41" s="151"/>
      <c r="AJ41" s="181">
        <f>C42+F42+I42+L42+O42+R42+X42+C44+F44+I44+L44+O44+R44+X44+C46+F46+I46+L46+O46+R46+X46</f>
        <v>113</v>
      </c>
      <c r="AK41" s="169">
        <f>_xlfn.RANK.EQ(AJ41,$AJ$5:$AJ$52)</f>
        <v>5</v>
      </c>
    </row>
    <row r="42" spans="1:37" ht="9.75" customHeight="1">
      <c r="A42" s="155"/>
      <c r="B42" s="148"/>
      <c r="C42" s="55">
        <v>6</v>
      </c>
      <c r="D42" s="53"/>
      <c r="E42" s="54">
        <v>6</v>
      </c>
      <c r="F42" s="55">
        <v>11</v>
      </c>
      <c r="G42" s="53"/>
      <c r="H42" s="54">
        <v>1</v>
      </c>
      <c r="I42" s="55">
        <v>10</v>
      </c>
      <c r="J42" s="53"/>
      <c r="K42" s="54">
        <v>2</v>
      </c>
      <c r="L42" s="55">
        <v>3</v>
      </c>
      <c r="M42" s="53"/>
      <c r="N42" s="54">
        <v>9</v>
      </c>
      <c r="O42" s="55">
        <v>6</v>
      </c>
      <c r="P42" s="53"/>
      <c r="Q42" s="54">
        <v>6</v>
      </c>
      <c r="R42" s="55">
        <v>6</v>
      </c>
      <c r="S42" s="53"/>
      <c r="T42" s="54">
        <v>6</v>
      </c>
      <c r="U42" s="175"/>
      <c r="V42" s="176"/>
      <c r="W42" s="177"/>
      <c r="X42" s="55">
        <v>0</v>
      </c>
      <c r="Y42" s="53"/>
      <c r="Z42" s="54">
        <v>12</v>
      </c>
      <c r="AA42" s="167"/>
      <c r="AB42" s="67"/>
      <c r="AC42" s="67"/>
      <c r="AD42" s="152"/>
      <c r="AE42" s="152"/>
      <c r="AF42" s="152"/>
      <c r="AG42" s="152"/>
      <c r="AH42" s="152"/>
      <c r="AI42" s="152"/>
      <c r="AJ42" s="182"/>
      <c r="AK42" s="170"/>
    </row>
    <row r="43" spans="1:37" ht="9.75" customHeight="1">
      <c r="A43" s="155"/>
      <c r="B43" s="147" t="s">
        <v>1</v>
      </c>
      <c r="C43" s="59">
        <v>1798</v>
      </c>
      <c r="D43" s="57"/>
      <c r="E43" s="58">
        <v>1805</v>
      </c>
      <c r="F43" s="59">
        <v>1692</v>
      </c>
      <c r="G43" s="57"/>
      <c r="H43" s="58">
        <v>1330</v>
      </c>
      <c r="I43" s="59">
        <v>1694</v>
      </c>
      <c r="J43" s="57"/>
      <c r="K43" s="58">
        <v>1792</v>
      </c>
      <c r="L43" s="59">
        <v>1776</v>
      </c>
      <c r="M43" s="57"/>
      <c r="N43" s="58">
        <v>1948</v>
      </c>
      <c r="O43" s="59">
        <v>1651</v>
      </c>
      <c r="P43" s="57"/>
      <c r="Q43" s="58">
        <v>1838</v>
      </c>
      <c r="R43" s="59">
        <v>1836</v>
      </c>
      <c r="S43" s="57"/>
      <c r="T43" s="58">
        <v>1828</v>
      </c>
      <c r="U43" s="175"/>
      <c r="V43" s="176"/>
      <c r="W43" s="177"/>
      <c r="X43" s="59">
        <v>1736</v>
      </c>
      <c r="Y43" s="57"/>
      <c r="Z43" s="58">
        <v>1867</v>
      </c>
      <c r="AA43" s="167"/>
      <c r="AB43" s="67"/>
      <c r="AC43" s="67"/>
      <c r="AD43" s="152"/>
      <c r="AE43" s="152"/>
      <c r="AF43" s="152"/>
      <c r="AG43" s="152"/>
      <c r="AH43" s="152"/>
      <c r="AI43" s="152"/>
      <c r="AJ43" s="182"/>
      <c r="AK43" s="170"/>
    </row>
    <row r="44" spans="1:37" ht="9.75" customHeight="1">
      <c r="A44" s="155"/>
      <c r="B44" s="148"/>
      <c r="C44" s="55">
        <v>6</v>
      </c>
      <c r="D44" s="57"/>
      <c r="E44" s="54">
        <v>6</v>
      </c>
      <c r="F44" s="55">
        <v>11</v>
      </c>
      <c r="G44" s="57"/>
      <c r="H44" s="54">
        <v>1</v>
      </c>
      <c r="I44" s="55">
        <v>4</v>
      </c>
      <c r="J44" s="57"/>
      <c r="K44" s="54">
        <v>8</v>
      </c>
      <c r="L44" s="55">
        <v>1</v>
      </c>
      <c r="M44" s="57"/>
      <c r="N44" s="54">
        <v>11</v>
      </c>
      <c r="O44" s="55">
        <v>1</v>
      </c>
      <c r="P44" s="57"/>
      <c r="Q44" s="54">
        <v>11</v>
      </c>
      <c r="R44" s="55">
        <v>7</v>
      </c>
      <c r="S44" s="57"/>
      <c r="T44" s="54">
        <v>5</v>
      </c>
      <c r="U44" s="175"/>
      <c r="V44" s="176"/>
      <c r="W44" s="177"/>
      <c r="X44" s="55">
        <v>4</v>
      </c>
      <c r="Y44" s="57"/>
      <c r="Z44" s="54">
        <v>8</v>
      </c>
      <c r="AA44" s="167"/>
      <c r="AB44" s="67"/>
      <c r="AC44" s="67"/>
      <c r="AD44" s="152"/>
      <c r="AE44" s="152"/>
      <c r="AF44" s="152"/>
      <c r="AG44" s="152"/>
      <c r="AH44" s="152"/>
      <c r="AI44" s="152"/>
      <c r="AJ44" s="182"/>
      <c r="AK44" s="170"/>
    </row>
    <row r="45" spans="1:37" ht="9.75" customHeight="1">
      <c r="A45" s="155"/>
      <c r="B45" s="147" t="s">
        <v>2</v>
      </c>
      <c r="C45" s="59">
        <v>1717</v>
      </c>
      <c r="D45" s="60"/>
      <c r="E45" s="58">
        <v>1706</v>
      </c>
      <c r="F45" s="59">
        <v>1765</v>
      </c>
      <c r="G45" s="60"/>
      <c r="H45" s="58">
        <v>1643</v>
      </c>
      <c r="I45" s="59">
        <v>1695</v>
      </c>
      <c r="J45" s="60"/>
      <c r="K45" s="58">
        <v>1680</v>
      </c>
      <c r="L45" s="59">
        <v>1605</v>
      </c>
      <c r="M45" s="60"/>
      <c r="N45" s="58">
        <v>1849</v>
      </c>
      <c r="O45" s="59">
        <v>1754</v>
      </c>
      <c r="P45" s="60"/>
      <c r="Q45" s="58">
        <v>1787</v>
      </c>
      <c r="R45" s="59">
        <v>1821</v>
      </c>
      <c r="S45" s="60"/>
      <c r="T45" s="58">
        <v>1788</v>
      </c>
      <c r="U45" s="175"/>
      <c r="V45" s="176"/>
      <c r="W45" s="177"/>
      <c r="X45" s="59">
        <v>1856</v>
      </c>
      <c r="Y45" s="60"/>
      <c r="Z45" s="58">
        <v>2080</v>
      </c>
      <c r="AA45" s="167"/>
      <c r="AB45" s="67"/>
      <c r="AC45" s="67"/>
      <c r="AD45" s="152"/>
      <c r="AE45" s="152"/>
      <c r="AF45" s="152"/>
      <c r="AG45" s="152"/>
      <c r="AH45" s="152"/>
      <c r="AI45" s="152"/>
      <c r="AJ45" s="182"/>
      <c r="AK45" s="170"/>
    </row>
    <row r="46" spans="1:37" ht="9.75" customHeight="1" thickBot="1">
      <c r="A46" s="156"/>
      <c r="B46" s="149"/>
      <c r="C46" s="64">
        <v>5</v>
      </c>
      <c r="D46" s="62"/>
      <c r="E46" s="63">
        <v>7</v>
      </c>
      <c r="F46" s="64">
        <v>7</v>
      </c>
      <c r="G46" s="62"/>
      <c r="H46" s="63">
        <v>5</v>
      </c>
      <c r="I46" s="64">
        <v>8</v>
      </c>
      <c r="J46" s="62"/>
      <c r="K46" s="63">
        <v>4</v>
      </c>
      <c r="L46" s="64">
        <v>1</v>
      </c>
      <c r="M46" s="62"/>
      <c r="N46" s="63">
        <v>11</v>
      </c>
      <c r="O46" s="64">
        <v>7</v>
      </c>
      <c r="P46" s="62"/>
      <c r="Q46" s="63">
        <v>5</v>
      </c>
      <c r="R46" s="64">
        <v>9</v>
      </c>
      <c r="S46" s="62"/>
      <c r="T46" s="63">
        <v>3</v>
      </c>
      <c r="U46" s="178"/>
      <c r="V46" s="179"/>
      <c r="W46" s="180"/>
      <c r="X46" s="64">
        <v>0</v>
      </c>
      <c r="Y46" s="62"/>
      <c r="Z46" s="63">
        <v>12</v>
      </c>
      <c r="AA46" s="168"/>
      <c r="AB46" s="68"/>
      <c r="AC46" s="68"/>
      <c r="AD46" s="153"/>
      <c r="AE46" s="153"/>
      <c r="AF46" s="153"/>
      <c r="AG46" s="153"/>
      <c r="AH46" s="153"/>
      <c r="AI46" s="153"/>
      <c r="AJ46" s="183"/>
      <c r="AK46" s="171"/>
    </row>
    <row r="47" spans="1:37" ht="9.75" customHeight="1">
      <c r="A47" s="154" t="s">
        <v>103</v>
      </c>
      <c r="B47" s="150" t="s">
        <v>0</v>
      </c>
      <c r="C47" s="51">
        <v>1948</v>
      </c>
      <c r="D47" s="49"/>
      <c r="E47" s="50">
        <v>1731</v>
      </c>
      <c r="F47" s="51">
        <v>2069</v>
      </c>
      <c r="G47" s="49"/>
      <c r="H47" s="50">
        <v>1567</v>
      </c>
      <c r="I47" s="51">
        <v>2094</v>
      </c>
      <c r="J47" s="49"/>
      <c r="K47" s="50">
        <v>1749</v>
      </c>
      <c r="L47" s="51">
        <v>1781</v>
      </c>
      <c r="M47" s="49"/>
      <c r="N47" s="50">
        <v>1835</v>
      </c>
      <c r="O47" s="51">
        <v>2057</v>
      </c>
      <c r="P47" s="49"/>
      <c r="Q47" s="50">
        <v>1905</v>
      </c>
      <c r="R47" s="51">
        <v>1924</v>
      </c>
      <c r="S47" s="49"/>
      <c r="T47" s="50">
        <v>1927</v>
      </c>
      <c r="U47" s="51">
        <v>1912</v>
      </c>
      <c r="V47" s="49"/>
      <c r="W47" s="50">
        <v>1747</v>
      </c>
      <c r="X47" s="172"/>
      <c r="Y47" s="173"/>
      <c r="Z47" s="174"/>
      <c r="AA47" s="166">
        <f>C47+F47+I47+L47+O47+R47+X47+C49+F49+I49+L49+O49+R49+C51+F51+I51+L51+O51+R51+U47+U49+U51</f>
        <v>41262</v>
      </c>
      <c r="AB47" s="116"/>
      <c r="AC47" s="116"/>
      <c r="AD47" s="151" t="s">
        <v>5</v>
      </c>
      <c r="AE47" s="151">
        <f>E47+H47+K47+N47+Q47+T47+Z15+E49+H49+K49+N49+Q49+T49+E51+H51+K51+N51+Q51+T51+W47+W49+W51</f>
        <v>39330</v>
      </c>
      <c r="AF47" s="151"/>
      <c r="AG47" s="151"/>
      <c r="AH47" s="151"/>
      <c r="AI47" s="151"/>
      <c r="AJ47" s="181">
        <f>C48+F48+I48+L48+O48+R48+C50+F50+I50+L50+O50+R50+C52+F52+I52+L52+O52+R52+U48+U50+U52</f>
        <v>196</v>
      </c>
      <c r="AK47" s="169">
        <f>_xlfn.RANK.EQ(AJ47,$AJ$5:$AJ$52)</f>
        <v>1</v>
      </c>
    </row>
    <row r="48" spans="1:37" ht="9.75" customHeight="1">
      <c r="A48" s="155"/>
      <c r="B48" s="148"/>
      <c r="C48" s="55">
        <v>12</v>
      </c>
      <c r="D48" s="53"/>
      <c r="E48" s="54">
        <v>0</v>
      </c>
      <c r="F48" s="55">
        <v>12</v>
      </c>
      <c r="G48" s="53"/>
      <c r="H48" s="54">
        <v>0</v>
      </c>
      <c r="I48" s="55">
        <v>12</v>
      </c>
      <c r="J48" s="53"/>
      <c r="K48" s="54">
        <v>0</v>
      </c>
      <c r="L48" s="55">
        <v>2</v>
      </c>
      <c r="M48" s="53"/>
      <c r="N48" s="54">
        <v>10</v>
      </c>
      <c r="O48" s="55">
        <v>9</v>
      </c>
      <c r="P48" s="53"/>
      <c r="Q48" s="54">
        <v>3</v>
      </c>
      <c r="R48" s="55">
        <v>4</v>
      </c>
      <c r="S48" s="53"/>
      <c r="T48" s="54">
        <v>8</v>
      </c>
      <c r="U48" s="55">
        <v>12</v>
      </c>
      <c r="V48" s="53"/>
      <c r="W48" s="54">
        <v>0</v>
      </c>
      <c r="X48" s="175"/>
      <c r="Y48" s="176"/>
      <c r="Z48" s="177"/>
      <c r="AA48" s="167"/>
      <c r="AB48" s="117"/>
      <c r="AC48" s="117"/>
      <c r="AD48" s="152"/>
      <c r="AE48" s="152"/>
      <c r="AF48" s="152"/>
      <c r="AG48" s="152"/>
      <c r="AH48" s="152"/>
      <c r="AI48" s="152"/>
      <c r="AJ48" s="182"/>
      <c r="AK48" s="170"/>
    </row>
    <row r="49" spans="1:40" ht="9.75" customHeight="1">
      <c r="A49" s="155"/>
      <c r="B49" s="147" t="s">
        <v>1</v>
      </c>
      <c r="C49" s="59">
        <v>2069</v>
      </c>
      <c r="D49" s="57"/>
      <c r="E49" s="58">
        <v>1795</v>
      </c>
      <c r="F49" s="59">
        <v>1772</v>
      </c>
      <c r="G49" s="57"/>
      <c r="H49" s="58">
        <v>1707</v>
      </c>
      <c r="I49" s="59">
        <v>2046</v>
      </c>
      <c r="J49" s="57"/>
      <c r="K49" s="58">
        <v>1548</v>
      </c>
      <c r="L49" s="59">
        <v>1923</v>
      </c>
      <c r="M49" s="57"/>
      <c r="N49" s="58">
        <v>1875</v>
      </c>
      <c r="O49" s="59">
        <v>1927</v>
      </c>
      <c r="P49" s="57"/>
      <c r="Q49" s="58">
        <v>1847</v>
      </c>
      <c r="R49" s="59">
        <v>1878</v>
      </c>
      <c r="S49" s="57"/>
      <c r="T49" s="58">
        <v>1792</v>
      </c>
      <c r="U49" s="59">
        <v>1867</v>
      </c>
      <c r="V49" s="57"/>
      <c r="W49" s="58">
        <v>1736</v>
      </c>
      <c r="X49" s="175"/>
      <c r="Y49" s="176"/>
      <c r="Z49" s="177"/>
      <c r="AA49" s="167"/>
      <c r="AB49" s="117"/>
      <c r="AC49" s="117"/>
      <c r="AD49" s="152"/>
      <c r="AE49" s="152"/>
      <c r="AF49" s="152"/>
      <c r="AG49" s="152"/>
      <c r="AH49" s="152"/>
      <c r="AI49" s="152"/>
      <c r="AJ49" s="182"/>
      <c r="AK49" s="170"/>
      <c r="AN49" s="1"/>
    </row>
    <row r="50" spans="1:40" ht="9.75" customHeight="1">
      <c r="A50" s="155"/>
      <c r="B50" s="148"/>
      <c r="C50" s="55">
        <v>11</v>
      </c>
      <c r="D50" s="57"/>
      <c r="E50" s="54">
        <v>1</v>
      </c>
      <c r="F50" s="55">
        <v>7</v>
      </c>
      <c r="G50" s="57"/>
      <c r="H50" s="54">
        <v>5</v>
      </c>
      <c r="I50" s="55">
        <v>12</v>
      </c>
      <c r="J50" s="57"/>
      <c r="K50" s="54">
        <v>0</v>
      </c>
      <c r="L50" s="55">
        <v>9</v>
      </c>
      <c r="M50" s="57"/>
      <c r="N50" s="54">
        <v>3</v>
      </c>
      <c r="O50" s="55">
        <v>8</v>
      </c>
      <c r="P50" s="57"/>
      <c r="Q50" s="54">
        <v>4</v>
      </c>
      <c r="R50" s="55">
        <v>8</v>
      </c>
      <c r="S50" s="57"/>
      <c r="T50" s="54">
        <v>4</v>
      </c>
      <c r="U50" s="55">
        <v>8</v>
      </c>
      <c r="V50" s="57"/>
      <c r="W50" s="54">
        <v>4</v>
      </c>
      <c r="X50" s="175"/>
      <c r="Y50" s="176"/>
      <c r="Z50" s="177"/>
      <c r="AA50" s="167"/>
      <c r="AB50" s="117"/>
      <c r="AC50" s="117"/>
      <c r="AD50" s="152"/>
      <c r="AE50" s="152"/>
      <c r="AF50" s="152"/>
      <c r="AG50" s="152"/>
      <c r="AH50" s="152"/>
      <c r="AI50" s="152"/>
      <c r="AJ50" s="182"/>
      <c r="AK50" s="170"/>
      <c r="AN50" s="1"/>
    </row>
    <row r="51" spans="1:37" ht="9.75" customHeight="1">
      <c r="A51" s="155"/>
      <c r="B51" s="147" t="s">
        <v>2</v>
      </c>
      <c r="C51" s="59">
        <v>1886</v>
      </c>
      <c r="D51" s="60"/>
      <c r="E51" s="58">
        <v>1761</v>
      </c>
      <c r="F51" s="59">
        <v>1941</v>
      </c>
      <c r="G51" s="60"/>
      <c r="H51" s="58">
        <v>1566</v>
      </c>
      <c r="I51" s="59">
        <v>2299</v>
      </c>
      <c r="J51" s="60"/>
      <c r="K51" s="58">
        <v>1815</v>
      </c>
      <c r="L51" s="59">
        <v>1898</v>
      </c>
      <c r="M51" s="60"/>
      <c r="N51" s="58">
        <v>1927</v>
      </c>
      <c r="O51" s="59">
        <v>1961</v>
      </c>
      <c r="P51" s="60"/>
      <c r="Q51" s="58">
        <v>1846</v>
      </c>
      <c r="R51" s="59">
        <v>1930</v>
      </c>
      <c r="S51" s="60"/>
      <c r="T51" s="58">
        <v>1857</v>
      </c>
      <c r="U51" s="59">
        <v>2080</v>
      </c>
      <c r="V51" s="60"/>
      <c r="W51" s="58">
        <v>1856</v>
      </c>
      <c r="X51" s="175"/>
      <c r="Y51" s="176"/>
      <c r="Z51" s="177"/>
      <c r="AA51" s="167"/>
      <c r="AB51" s="117"/>
      <c r="AC51" s="117"/>
      <c r="AD51" s="152"/>
      <c r="AE51" s="152"/>
      <c r="AF51" s="152"/>
      <c r="AG51" s="152"/>
      <c r="AH51" s="152"/>
      <c r="AI51" s="152"/>
      <c r="AJ51" s="182"/>
      <c r="AK51" s="170"/>
    </row>
    <row r="52" spans="1:37" ht="9.75" customHeight="1" thickBot="1">
      <c r="A52" s="156"/>
      <c r="B52" s="149"/>
      <c r="C52" s="64">
        <v>11</v>
      </c>
      <c r="D52" s="62"/>
      <c r="E52" s="63">
        <v>1</v>
      </c>
      <c r="F52" s="64">
        <v>12</v>
      </c>
      <c r="G52" s="62"/>
      <c r="H52" s="63">
        <v>0</v>
      </c>
      <c r="I52" s="64">
        <v>12</v>
      </c>
      <c r="J52" s="62"/>
      <c r="K52" s="63">
        <v>0</v>
      </c>
      <c r="L52" s="64">
        <v>4</v>
      </c>
      <c r="M52" s="62"/>
      <c r="N52" s="63">
        <v>8</v>
      </c>
      <c r="O52" s="64">
        <v>8</v>
      </c>
      <c r="P52" s="62"/>
      <c r="Q52" s="63">
        <v>4</v>
      </c>
      <c r="R52" s="64">
        <v>11</v>
      </c>
      <c r="S52" s="62"/>
      <c r="T52" s="63">
        <v>1</v>
      </c>
      <c r="U52" s="64">
        <v>12</v>
      </c>
      <c r="V52" s="62"/>
      <c r="W52" s="63">
        <v>0</v>
      </c>
      <c r="X52" s="178"/>
      <c r="Y52" s="179"/>
      <c r="Z52" s="180"/>
      <c r="AA52" s="168"/>
      <c r="AB52" s="118"/>
      <c r="AC52" s="118"/>
      <c r="AD52" s="153"/>
      <c r="AE52" s="153"/>
      <c r="AF52" s="153"/>
      <c r="AG52" s="153"/>
      <c r="AH52" s="153"/>
      <c r="AI52" s="153"/>
      <c r="AJ52" s="183"/>
      <c r="AK52" s="171"/>
    </row>
  </sheetData>
  <sheetProtection selectLockedCells="1"/>
  <mergeCells count="93">
    <mergeCell ref="C5:E10"/>
    <mergeCell ref="A3:B4"/>
    <mergeCell ref="C3:E4"/>
    <mergeCell ref="F3:H4"/>
    <mergeCell ref="A5:A10"/>
    <mergeCell ref="AJ3:AJ4"/>
    <mergeCell ref="AJ5:AJ10"/>
    <mergeCell ref="AA3:AI4"/>
    <mergeCell ref="AA5:AA10"/>
    <mergeCell ref="I3:K4"/>
    <mergeCell ref="L3:N4"/>
    <mergeCell ref="AD5:AD10"/>
    <mergeCell ref="AE5:AI10"/>
    <mergeCell ref="R3:T4"/>
    <mergeCell ref="AA23:AA28"/>
    <mergeCell ref="A1:AK2"/>
    <mergeCell ref="O3:Q4"/>
    <mergeCell ref="U3:W4"/>
    <mergeCell ref="X3:Z4"/>
    <mergeCell ref="AK11:AK16"/>
    <mergeCell ref="AJ17:AJ22"/>
    <mergeCell ref="AK3:AK4"/>
    <mergeCell ref="AK5:AK10"/>
    <mergeCell ref="AK17:AK22"/>
    <mergeCell ref="AJ23:AJ28"/>
    <mergeCell ref="AK23:AK28"/>
    <mergeCell ref="AJ11:AJ16"/>
    <mergeCell ref="AJ29:AJ34"/>
    <mergeCell ref="A23:A28"/>
    <mergeCell ref="AA29:AA34"/>
    <mergeCell ref="AK29:AK34"/>
    <mergeCell ref="R35:T40"/>
    <mergeCell ref="AD35:AD40"/>
    <mergeCell ref="O29:Q34"/>
    <mergeCell ref="B31:B32"/>
    <mergeCell ref="B33:B34"/>
    <mergeCell ref="B35:B36"/>
    <mergeCell ref="AK47:AK52"/>
    <mergeCell ref="U41:W46"/>
    <mergeCell ref="X47:Z52"/>
    <mergeCell ref="AJ47:AJ52"/>
    <mergeCell ref="AA47:AA52"/>
    <mergeCell ref="AJ35:AJ40"/>
    <mergeCell ref="AK35:AK40"/>
    <mergeCell ref="AJ41:AJ46"/>
    <mergeCell ref="AK41:AK46"/>
    <mergeCell ref="AA11:AA16"/>
    <mergeCell ref="AA17:AA22"/>
    <mergeCell ref="AD47:AD52"/>
    <mergeCell ref="AE47:AI52"/>
    <mergeCell ref="AA35:AA40"/>
    <mergeCell ref="AA41:AA46"/>
    <mergeCell ref="AD41:AD46"/>
    <mergeCell ref="AE41:AI46"/>
    <mergeCell ref="AE35:AI40"/>
    <mergeCell ref="AE11:AI16"/>
    <mergeCell ref="A47:A52"/>
    <mergeCell ref="A41:A46"/>
    <mergeCell ref="A35:A40"/>
    <mergeCell ref="F11:H16"/>
    <mergeCell ref="I17:K22"/>
    <mergeCell ref="L23:N28"/>
    <mergeCell ref="A11:A16"/>
    <mergeCell ref="A29:A34"/>
    <mergeCell ref="A17:A22"/>
    <mergeCell ref="B17:B18"/>
    <mergeCell ref="AD17:AD22"/>
    <mergeCell ref="AE17:AI22"/>
    <mergeCell ref="AD23:AD28"/>
    <mergeCell ref="AD29:AD34"/>
    <mergeCell ref="AD11:AD16"/>
    <mergeCell ref="AE23:AI28"/>
    <mergeCell ref="AE29:AI34"/>
    <mergeCell ref="B5:B6"/>
    <mergeCell ref="B7:B8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  <mergeCell ref="B29:B30"/>
    <mergeCell ref="B49:B50"/>
    <mergeCell ref="B51:B52"/>
    <mergeCell ref="B37:B38"/>
    <mergeCell ref="B39:B40"/>
    <mergeCell ref="B41:B42"/>
    <mergeCell ref="B43:B44"/>
    <mergeCell ref="B45:B46"/>
    <mergeCell ref="B47:B48"/>
  </mergeCells>
  <printOptions horizontalCentered="1" verticalCentered="1"/>
  <pageMargins left="0" right="0" top="0.15748031496062992" bottom="0.15748031496062992" header="0" footer="0"/>
  <pageSetup horizontalDpi="600" verticalDpi="600" orientation="landscape" paperSize="9" scale="110" r:id="rId1"/>
  <ignoredErrors>
    <ignoredError sqref="AA12:AA16 AE6:AI10 AE30:AI34 AE24:AI28 AF5:AI5 AE12:AI16 AF11:AI11 AA18:AA22 AE18:AI22 AF17:AI17 AA24:AA28 AF23:AI23 AA30:AA34 AF29:AI29 AA36:AA40 AE36:AI40 AF35:AI35" unlockedFormula="1"/>
    <ignoredError sqref="AA35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H6" sqref="H6"/>
    </sheetView>
  </sheetViews>
  <sheetFormatPr defaultColWidth="4.7109375" defaultRowHeight="23.25" customHeight="1"/>
  <cols>
    <col min="1" max="1" width="15.00390625" style="0" customWidth="1"/>
    <col min="2" max="22" width="4.7109375" style="0" customWidth="1"/>
    <col min="23" max="23" width="0.13671875" style="0" customWidth="1"/>
    <col min="24" max="25" width="4.7109375" style="0" hidden="1" customWidth="1"/>
    <col min="26" max="26" width="4.7109375" style="0" customWidth="1"/>
    <col min="27" max="27" width="6.57421875" style="0" customWidth="1"/>
  </cols>
  <sheetData>
    <row r="1" spans="1:28" ht="23.25" customHeight="1">
      <c r="A1" s="219" t="s">
        <v>119</v>
      </c>
      <c r="B1" s="221" t="s">
        <v>89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13" t="s">
        <v>104</v>
      </c>
      <c r="AA1" s="215" t="s">
        <v>12</v>
      </c>
      <c r="AB1" s="217" t="s">
        <v>13</v>
      </c>
    </row>
    <row r="2" spans="1:28" ht="23.25" customHeight="1">
      <c r="A2" s="220"/>
      <c r="B2" s="120">
        <v>1</v>
      </c>
      <c r="C2" s="120">
        <v>2</v>
      </c>
      <c r="D2" s="120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20">
        <v>9</v>
      </c>
      <c r="K2" s="120">
        <v>10</v>
      </c>
      <c r="L2" s="120">
        <v>11</v>
      </c>
      <c r="M2" s="120">
        <v>12</v>
      </c>
      <c r="N2" s="120">
        <v>13</v>
      </c>
      <c r="O2" s="120">
        <v>14</v>
      </c>
      <c r="P2" s="121">
        <v>15</v>
      </c>
      <c r="Q2" s="121">
        <v>16</v>
      </c>
      <c r="R2" s="121">
        <v>17</v>
      </c>
      <c r="S2" s="121">
        <v>18</v>
      </c>
      <c r="T2" s="121">
        <v>19</v>
      </c>
      <c r="U2" s="121">
        <v>20</v>
      </c>
      <c r="V2" s="121">
        <v>21</v>
      </c>
      <c r="W2" s="121">
        <v>22</v>
      </c>
      <c r="X2" s="121">
        <v>23</v>
      </c>
      <c r="Y2" s="121">
        <v>24</v>
      </c>
      <c r="Z2" s="214"/>
      <c r="AA2" s="216"/>
      <c r="AB2" s="218"/>
    </row>
    <row r="3" spans="1:28" ht="23.25" customHeight="1">
      <c r="A3" s="131" t="s">
        <v>6</v>
      </c>
      <c r="B3" s="83">
        <v>1684</v>
      </c>
      <c r="C3" s="83">
        <v>1709</v>
      </c>
      <c r="D3" s="83">
        <v>1731</v>
      </c>
      <c r="E3" s="83">
        <v>1775</v>
      </c>
      <c r="F3" s="83">
        <v>1830</v>
      </c>
      <c r="G3" s="83">
        <v>1773</v>
      </c>
      <c r="H3" s="83">
        <v>1687</v>
      </c>
      <c r="I3" s="83">
        <v>1716</v>
      </c>
      <c r="J3" s="83">
        <v>1808</v>
      </c>
      <c r="K3" s="83">
        <v>1795</v>
      </c>
      <c r="L3" s="83">
        <v>1777</v>
      </c>
      <c r="M3" s="83">
        <v>1805</v>
      </c>
      <c r="N3" s="83">
        <v>1505</v>
      </c>
      <c r="O3" s="83">
        <v>1615</v>
      </c>
      <c r="P3" s="83">
        <v>1833</v>
      </c>
      <c r="Q3" s="83">
        <v>1504</v>
      </c>
      <c r="R3" s="83">
        <v>1761</v>
      </c>
      <c r="S3" s="83">
        <v>1704</v>
      </c>
      <c r="T3" s="83">
        <v>1706</v>
      </c>
      <c r="U3" s="83">
        <v>1537</v>
      </c>
      <c r="V3" s="83">
        <v>1840</v>
      </c>
      <c r="W3" s="83"/>
      <c r="X3" s="83"/>
      <c r="Y3" s="83"/>
      <c r="Z3" s="130">
        <f aca="true" t="shared" si="0" ref="Z3:Z10">COUNT(B3:Y3)</f>
        <v>21</v>
      </c>
      <c r="AA3" s="122">
        <f aca="true" t="shared" si="1" ref="AA3:AA10">AVERAGE(B3:Y3)</f>
        <v>1718.8095238095239</v>
      </c>
      <c r="AB3" s="123">
        <f aca="true" t="shared" si="2" ref="AB3:AB10">MAX(B3:Y3)</f>
        <v>1840</v>
      </c>
    </row>
    <row r="4" spans="1:28" ht="23.25" customHeight="1">
      <c r="A4" s="132" t="s">
        <v>9</v>
      </c>
      <c r="B4" s="83">
        <v>1567</v>
      </c>
      <c r="C4" s="83">
        <v>1475</v>
      </c>
      <c r="D4" s="83">
        <v>1583</v>
      </c>
      <c r="E4" s="83">
        <v>1549</v>
      </c>
      <c r="F4" s="83">
        <v>1621</v>
      </c>
      <c r="G4" s="83">
        <v>1490</v>
      </c>
      <c r="H4" s="83">
        <v>1543</v>
      </c>
      <c r="I4" s="83">
        <v>1707</v>
      </c>
      <c r="J4" s="83">
        <v>1330</v>
      </c>
      <c r="K4" s="83">
        <v>1609</v>
      </c>
      <c r="L4" s="83">
        <v>1512</v>
      </c>
      <c r="M4" s="83">
        <v>1496</v>
      </c>
      <c r="N4" s="83">
        <v>1682</v>
      </c>
      <c r="O4" s="113">
        <v>1411</v>
      </c>
      <c r="P4" s="83">
        <v>1566</v>
      </c>
      <c r="Q4" s="83">
        <v>1643</v>
      </c>
      <c r="R4" s="83">
        <v>1547</v>
      </c>
      <c r="S4" s="83">
        <v>1632</v>
      </c>
      <c r="T4" s="83">
        <v>1390</v>
      </c>
      <c r="U4" s="83">
        <v>1549</v>
      </c>
      <c r="V4" s="83">
        <v>1636</v>
      </c>
      <c r="W4" s="83"/>
      <c r="X4" s="83"/>
      <c r="Y4" s="83"/>
      <c r="Z4" s="130">
        <f t="shared" si="0"/>
        <v>21</v>
      </c>
      <c r="AA4" s="122">
        <f t="shared" si="1"/>
        <v>1549.4285714285713</v>
      </c>
      <c r="AB4" s="123">
        <f t="shared" si="2"/>
        <v>1707</v>
      </c>
    </row>
    <row r="5" spans="1:28" ht="23.25" customHeight="1">
      <c r="A5" s="132" t="s">
        <v>11</v>
      </c>
      <c r="B5" s="83">
        <v>1699</v>
      </c>
      <c r="C5" s="83">
        <v>1651</v>
      </c>
      <c r="D5" s="83">
        <v>1593</v>
      </c>
      <c r="E5" s="83">
        <v>1655</v>
      </c>
      <c r="F5" s="83">
        <v>1749</v>
      </c>
      <c r="G5" s="83">
        <v>1714</v>
      </c>
      <c r="H5" s="83">
        <v>1733</v>
      </c>
      <c r="I5" s="83">
        <v>1658</v>
      </c>
      <c r="J5" s="83">
        <v>1565</v>
      </c>
      <c r="K5" s="83">
        <v>1795</v>
      </c>
      <c r="L5" s="83">
        <v>1668</v>
      </c>
      <c r="M5" s="83">
        <v>1548</v>
      </c>
      <c r="N5" s="83">
        <v>1792</v>
      </c>
      <c r="O5" s="113">
        <v>1586</v>
      </c>
      <c r="P5" s="83">
        <v>1783</v>
      </c>
      <c r="Q5" s="83">
        <v>1725</v>
      </c>
      <c r="R5" s="83">
        <v>1725</v>
      </c>
      <c r="S5" s="83">
        <v>1792</v>
      </c>
      <c r="T5" s="83">
        <v>1815</v>
      </c>
      <c r="U5" s="83">
        <v>1680</v>
      </c>
      <c r="V5" s="83">
        <v>1571</v>
      </c>
      <c r="W5" s="83"/>
      <c r="X5" s="83"/>
      <c r="Y5" s="83"/>
      <c r="Z5" s="130">
        <f t="shared" si="0"/>
        <v>21</v>
      </c>
      <c r="AA5" s="122">
        <f t="shared" si="1"/>
        <v>1690.3333333333333</v>
      </c>
      <c r="AB5" s="123">
        <f t="shared" si="2"/>
        <v>1815</v>
      </c>
    </row>
    <row r="6" spans="1:28" ht="23.25" customHeight="1">
      <c r="A6" s="132" t="s">
        <v>7</v>
      </c>
      <c r="B6" s="83">
        <v>1843</v>
      </c>
      <c r="C6" s="83">
        <v>1704</v>
      </c>
      <c r="D6" s="83">
        <v>1819</v>
      </c>
      <c r="E6" s="83">
        <v>1928</v>
      </c>
      <c r="F6" s="83">
        <v>1880</v>
      </c>
      <c r="G6" s="83">
        <v>1850</v>
      </c>
      <c r="H6" s="83">
        <v>1835</v>
      </c>
      <c r="I6" s="83">
        <v>1949</v>
      </c>
      <c r="J6" s="83">
        <v>1854</v>
      </c>
      <c r="K6" s="83">
        <v>1881</v>
      </c>
      <c r="L6" s="83">
        <v>1801</v>
      </c>
      <c r="M6" s="83">
        <v>1818</v>
      </c>
      <c r="N6" s="83">
        <v>1817</v>
      </c>
      <c r="O6" s="83">
        <v>1875</v>
      </c>
      <c r="P6" s="83">
        <v>1849</v>
      </c>
      <c r="Q6" s="83">
        <v>1879</v>
      </c>
      <c r="R6" s="83">
        <v>1822</v>
      </c>
      <c r="S6" s="83">
        <v>1955</v>
      </c>
      <c r="T6" s="83">
        <v>1915</v>
      </c>
      <c r="U6" s="83">
        <v>1920</v>
      </c>
      <c r="V6" s="83">
        <v>1927</v>
      </c>
      <c r="W6" s="83"/>
      <c r="X6" s="83"/>
      <c r="Y6" s="83"/>
      <c r="Z6" s="130">
        <f t="shared" si="0"/>
        <v>21</v>
      </c>
      <c r="AA6" s="122">
        <f t="shared" si="1"/>
        <v>1862.904761904762</v>
      </c>
      <c r="AB6" s="123">
        <f t="shared" si="2"/>
        <v>1955</v>
      </c>
    </row>
    <row r="7" spans="1:28" ht="23.25" customHeight="1">
      <c r="A7" s="132" t="s">
        <v>8</v>
      </c>
      <c r="B7" s="83">
        <v>1949</v>
      </c>
      <c r="C7" s="83">
        <v>1797</v>
      </c>
      <c r="D7" s="83">
        <v>1727</v>
      </c>
      <c r="E7" s="83">
        <v>1890</v>
      </c>
      <c r="F7" s="83">
        <v>1789</v>
      </c>
      <c r="G7" s="83">
        <v>1905</v>
      </c>
      <c r="H7" s="83">
        <v>1699</v>
      </c>
      <c r="I7" s="83">
        <v>1918</v>
      </c>
      <c r="J7" s="83">
        <v>1842</v>
      </c>
      <c r="K7" s="83">
        <v>1907</v>
      </c>
      <c r="L7" s="83">
        <v>1814</v>
      </c>
      <c r="M7" s="83">
        <v>1764</v>
      </c>
      <c r="N7" s="83">
        <v>1847</v>
      </c>
      <c r="O7" s="83">
        <v>1838</v>
      </c>
      <c r="P7" s="83">
        <v>1997</v>
      </c>
      <c r="Q7" s="83">
        <v>2021</v>
      </c>
      <c r="R7" s="83">
        <v>1895</v>
      </c>
      <c r="S7" s="83">
        <v>1987</v>
      </c>
      <c r="T7" s="83">
        <v>1876</v>
      </c>
      <c r="U7" s="83">
        <v>1846</v>
      </c>
      <c r="V7" s="83">
        <v>1787</v>
      </c>
      <c r="W7" s="83"/>
      <c r="X7" s="83"/>
      <c r="Y7" s="83"/>
      <c r="Z7" s="130">
        <f t="shared" si="0"/>
        <v>21</v>
      </c>
      <c r="AA7" s="122">
        <f t="shared" si="1"/>
        <v>1861.6666666666667</v>
      </c>
      <c r="AB7" s="123">
        <f t="shared" si="2"/>
        <v>2021</v>
      </c>
    </row>
    <row r="8" spans="1:28" ht="23.25" customHeight="1">
      <c r="A8" s="132" t="s">
        <v>10</v>
      </c>
      <c r="B8" s="83">
        <v>1843</v>
      </c>
      <c r="C8" s="83">
        <v>1927</v>
      </c>
      <c r="D8" s="83">
        <v>1801</v>
      </c>
      <c r="E8" s="83">
        <v>1789</v>
      </c>
      <c r="F8" s="83">
        <v>1878</v>
      </c>
      <c r="G8" s="83">
        <v>2123</v>
      </c>
      <c r="H8" s="83">
        <v>1742</v>
      </c>
      <c r="I8" s="83">
        <v>1814</v>
      </c>
      <c r="J8" s="83">
        <v>1792</v>
      </c>
      <c r="K8" s="83">
        <v>1828</v>
      </c>
      <c r="L8" s="83">
        <v>1844</v>
      </c>
      <c r="M8" s="83">
        <v>1858</v>
      </c>
      <c r="N8" s="83">
        <v>1948</v>
      </c>
      <c r="O8" s="83">
        <v>2048</v>
      </c>
      <c r="P8" s="83">
        <v>1849</v>
      </c>
      <c r="Q8" s="83">
        <v>1857</v>
      </c>
      <c r="R8" s="83">
        <v>1788</v>
      </c>
      <c r="S8" s="83">
        <v>1945</v>
      </c>
      <c r="T8" s="83">
        <v>1846</v>
      </c>
      <c r="U8" s="83">
        <v>1862</v>
      </c>
      <c r="V8" s="83">
        <v>1841</v>
      </c>
      <c r="W8" s="83"/>
      <c r="X8" s="83"/>
      <c r="Y8" s="83"/>
      <c r="Z8" s="130">
        <f t="shared" si="0"/>
        <v>21</v>
      </c>
      <c r="AA8" s="122">
        <f t="shared" si="1"/>
        <v>1867.7619047619048</v>
      </c>
      <c r="AB8" s="123">
        <f t="shared" si="2"/>
        <v>2123</v>
      </c>
    </row>
    <row r="9" spans="1:28" ht="23.25" customHeight="1">
      <c r="A9" s="132" t="s">
        <v>101</v>
      </c>
      <c r="B9" s="83">
        <v>1742</v>
      </c>
      <c r="C9" s="83">
        <v>1746</v>
      </c>
      <c r="D9" s="83">
        <v>1726</v>
      </c>
      <c r="E9" s="83">
        <v>1747</v>
      </c>
      <c r="F9" s="83">
        <v>1874</v>
      </c>
      <c r="G9" s="83">
        <v>1741</v>
      </c>
      <c r="H9" s="83">
        <v>1699</v>
      </c>
      <c r="I9" s="83">
        <v>1776</v>
      </c>
      <c r="J9" s="83">
        <v>1692</v>
      </c>
      <c r="K9" s="83">
        <v>1836</v>
      </c>
      <c r="L9" s="83">
        <v>1736</v>
      </c>
      <c r="M9" s="83">
        <v>1798</v>
      </c>
      <c r="N9" s="83">
        <v>1694</v>
      </c>
      <c r="O9" s="83">
        <v>1651</v>
      </c>
      <c r="P9" s="83">
        <v>1605</v>
      </c>
      <c r="Q9" s="83">
        <v>1765</v>
      </c>
      <c r="R9" s="83">
        <v>1821</v>
      </c>
      <c r="S9" s="83">
        <v>1856</v>
      </c>
      <c r="T9" s="83">
        <v>1717</v>
      </c>
      <c r="U9" s="83">
        <v>1695</v>
      </c>
      <c r="V9" s="83">
        <v>1754</v>
      </c>
      <c r="W9" s="83"/>
      <c r="X9" s="83"/>
      <c r="Y9" s="83"/>
      <c r="Z9" s="130">
        <f t="shared" si="0"/>
        <v>21</v>
      </c>
      <c r="AA9" s="122">
        <f t="shared" si="1"/>
        <v>1746.2380952380952</v>
      </c>
      <c r="AB9" s="123">
        <f t="shared" si="2"/>
        <v>1874</v>
      </c>
    </row>
    <row r="10" spans="1:28" ht="23.25" customHeight="1" thickBot="1">
      <c r="A10" s="133" t="s">
        <v>102</v>
      </c>
      <c r="B10" s="134">
        <v>2069</v>
      </c>
      <c r="C10" s="134">
        <v>1924</v>
      </c>
      <c r="D10" s="134">
        <v>1948</v>
      </c>
      <c r="E10" s="134">
        <v>1912</v>
      </c>
      <c r="F10" s="134">
        <v>2094</v>
      </c>
      <c r="G10" s="134">
        <v>2057</v>
      </c>
      <c r="H10" s="134">
        <v>1781</v>
      </c>
      <c r="I10" s="134">
        <v>1772</v>
      </c>
      <c r="J10" s="134">
        <v>1878</v>
      </c>
      <c r="K10" s="134">
        <v>2069</v>
      </c>
      <c r="L10" s="134">
        <v>1867</v>
      </c>
      <c r="M10" s="134">
        <v>2046</v>
      </c>
      <c r="N10" s="134">
        <v>1927</v>
      </c>
      <c r="O10" s="134">
        <v>1923</v>
      </c>
      <c r="P10" s="134">
        <v>1941</v>
      </c>
      <c r="Q10" s="134">
        <v>1930</v>
      </c>
      <c r="R10" s="134">
        <v>1886</v>
      </c>
      <c r="S10" s="134">
        <v>2080</v>
      </c>
      <c r="T10" s="134">
        <v>2299</v>
      </c>
      <c r="U10" s="134">
        <v>1961</v>
      </c>
      <c r="V10" s="134">
        <v>1898</v>
      </c>
      <c r="W10" s="134"/>
      <c r="X10" s="134"/>
      <c r="Y10" s="134"/>
      <c r="Z10" s="135">
        <f t="shared" si="0"/>
        <v>21</v>
      </c>
      <c r="AA10" s="124">
        <f t="shared" si="1"/>
        <v>1964.857142857143</v>
      </c>
      <c r="AB10" s="119">
        <f t="shared" si="2"/>
        <v>2299</v>
      </c>
    </row>
  </sheetData>
  <sheetProtection/>
  <mergeCells count="5">
    <mergeCell ref="Z1:Z2"/>
    <mergeCell ref="AA1:AA2"/>
    <mergeCell ref="AB1:AB2"/>
    <mergeCell ref="A1:A2"/>
    <mergeCell ref="B1:Y1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B74"/>
  <sheetViews>
    <sheetView tabSelected="1" zoomScale="75" zoomScaleNormal="75" zoomScalePageLayoutView="0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Z32" sqref="Z32"/>
    </sheetView>
  </sheetViews>
  <sheetFormatPr defaultColWidth="4.421875" defaultRowHeight="12.75"/>
  <cols>
    <col min="1" max="1" width="4.421875" style="2" customWidth="1"/>
    <col min="2" max="2" width="22.28125" style="2" customWidth="1"/>
    <col min="3" max="3" width="12.421875" style="2" customWidth="1"/>
    <col min="4" max="4" width="0.42578125" style="2" hidden="1" customWidth="1"/>
    <col min="5" max="65" width="4.421875" style="2" hidden="1" customWidth="1"/>
    <col min="66" max="66" width="4.28125" style="2" hidden="1" customWidth="1"/>
    <col min="67" max="67" width="0.42578125" style="2" hidden="1" customWidth="1"/>
    <col min="68" max="73" width="4.421875" style="2" hidden="1" customWidth="1"/>
    <col min="74" max="74" width="0.5625" style="2" hidden="1" customWidth="1"/>
    <col min="75" max="75" width="0.13671875" style="2" customWidth="1"/>
    <col min="76" max="76" width="9.00390625" style="2" customWidth="1"/>
    <col min="77" max="77" width="9.140625" style="2" customWidth="1"/>
    <col min="78" max="78" width="7.421875" style="2" customWidth="1"/>
    <col min="79" max="79" width="10.28125" style="2" customWidth="1"/>
    <col min="80" max="80" width="8.8515625" style="2" customWidth="1"/>
    <col min="81" max="16384" width="4.421875" style="2" customWidth="1"/>
  </cols>
  <sheetData>
    <row r="1" spans="1:80" ht="51.75" customHeight="1" thickBot="1">
      <c r="A1" s="21"/>
      <c r="B1" s="136" t="s">
        <v>120</v>
      </c>
      <c r="C1" s="42" t="s">
        <v>121</v>
      </c>
      <c r="D1" s="222" t="s">
        <v>72</v>
      </c>
      <c r="E1" s="223"/>
      <c r="F1" s="224"/>
      <c r="G1" s="222" t="s">
        <v>71</v>
      </c>
      <c r="H1" s="223"/>
      <c r="I1" s="224"/>
      <c r="J1" s="222" t="s">
        <v>70</v>
      </c>
      <c r="K1" s="223"/>
      <c r="L1" s="224"/>
      <c r="M1" s="222" t="s">
        <v>69</v>
      </c>
      <c r="N1" s="223"/>
      <c r="O1" s="224"/>
      <c r="P1" s="222" t="s">
        <v>68</v>
      </c>
      <c r="Q1" s="223"/>
      <c r="R1" s="224"/>
      <c r="S1" s="222" t="s">
        <v>67</v>
      </c>
      <c r="T1" s="223"/>
      <c r="U1" s="224"/>
      <c r="V1" s="222" t="s">
        <v>66</v>
      </c>
      <c r="W1" s="223"/>
      <c r="X1" s="224"/>
      <c r="Y1" s="222" t="s">
        <v>65</v>
      </c>
      <c r="Z1" s="223"/>
      <c r="AA1" s="224"/>
      <c r="AB1" s="222" t="s">
        <v>64</v>
      </c>
      <c r="AC1" s="223"/>
      <c r="AD1" s="224"/>
      <c r="AE1" s="222" t="s">
        <v>63</v>
      </c>
      <c r="AF1" s="223"/>
      <c r="AG1" s="224"/>
      <c r="AH1" s="222" t="s">
        <v>62</v>
      </c>
      <c r="AI1" s="223"/>
      <c r="AJ1" s="224"/>
      <c r="AK1" s="222" t="s">
        <v>61</v>
      </c>
      <c r="AL1" s="223"/>
      <c r="AM1" s="224"/>
      <c r="AN1" s="222" t="s">
        <v>60</v>
      </c>
      <c r="AO1" s="223"/>
      <c r="AP1" s="224"/>
      <c r="AQ1" s="222" t="s">
        <v>59</v>
      </c>
      <c r="AR1" s="223"/>
      <c r="AS1" s="224"/>
      <c r="AT1" s="222" t="s">
        <v>58</v>
      </c>
      <c r="AU1" s="223"/>
      <c r="AV1" s="224"/>
      <c r="AW1" s="222" t="s">
        <v>57</v>
      </c>
      <c r="AX1" s="223"/>
      <c r="AY1" s="224"/>
      <c r="AZ1" s="222" t="s">
        <v>56</v>
      </c>
      <c r="BA1" s="223"/>
      <c r="BB1" s="224"/>
      <c r="BC1" s="222" t="s">
        <v>55</v>
      </c>
      <c r="BD1" s="223"/>
      <c r="BE1" s="224"/>
      <c r="BF1" s="222" t="s">
        <v>96</v>
      </c>
      <c r="BG1" s="223"/>
      <c r="BH1" s="224"/>
      <c r="BI1" s="222" t="s">
        <v>97</v>
      </c>
      <c r="BJ1" s="223"/>
      <c r="BK1" s="224"/>
      <c r="BL1" s="222" t="s">
        <v>98</v>
      </c>
      <c r="BM1" s="223"/>
      <c r="BN1" s="224"/>
      <c r="BO1" s="222" t="s">
        <v>114</v>
      </c>
      <c r="BP1" s="223"/>
      <c r="BQ1" s="224"/>
      <c r="BR1" s="222" t="s">
        <v>115</v>
      </c>
      <c r="BS1" s="223"/>
      <c r="BT1" s="224"/>
      <c r="BU1" s="222" t="s">
        <v>116</v>
      </c>
      <c r="BV1" s="223"/>
      <c r="BW1" s="224"/>
      <c r="BX1" s="47" t="s">
        <v>85</v>
      </c>
      <c r="BY1" s="137" t="s">
        <v>12</v>
      </c>
      <c r="BZ1" s="42" t="s">
        <v>93</v>
      </c>
      <c r="CA1" s="90" t="s">
        <v>92</v>
      </c>
      <c r="CB1" s="88" t="s">
        <v>91</v>
      </c>
    </row>
    <row r="2" spans="1:80" ht="12.75">
      <c r="A2" s="4">
        <v>1</v>
      </c>
      <c r="B2" s="41" t="s">
        <v>49</v>
      </c>
      <c r="C2" s="43" t="s">
        <v>6</v>
      </c>
      <c r="D2" s="23">
        <v>151</v>
      </c>
      <c r="E2" s="24">
        <v>132</v>
      </c>
      <c r="F2" s="25">
        <v>124</v>
      </c>
      <c r="G2" s="23">
        <v>132</v>
      </c>
      <c r="H2" s="24">
        <v>103</v>
      </c>
      <c r="I2" s="25">
        <v>114</v>
      </c>
      <c r="J2" s="23">
        <v>110</v>
      </c>
      <c r="K2" s="24">
        <v>126</v>
      </c>
      <c r="L2" s="25">
        <v>127</v>
      </c>
      <c r="M2" s="23">
        <v>106</v>
      </c>
      <c r="N2" s="24">
        <v>134</v>
      </c>
      <c r="O2" s="25">
        <v>111</v>
      </c>
      <c r="P2" s="23">
        <v>114</v>
      </c>
      <c r="Q2" s="24">
        <v>101</v>
      </c>
      <c r="R2" s="25">
        <v>131</v>
      </c>
      <c r="S2" s="23">
        <v>111</v>
      </c>
      <c r="T2" s="24">
        <v>112</v>
      </c>
      <c r="U2" s="25">
        <v>131</v>
      </c>
      <c r="V2" s="23">
        <v>140</v>
      </c>
      <c r="W2" s="24">
        <v>111</v>
      </c>
      <c r="X2" s="25">
        <v>112</v>
      </c>
      <c r="Y2" s="23">
        <v>102</v>
      </c>
      <c r="Z2" s="24">
        <v>148</v>
      </c>
      <c r="AA2" s="25">
        <v>114</v>
      </c>
      <c r="AB2" s="23">
        <v>134</v>
      </c>
      <c r="AC2" s="24">
        <v>127</v>
      </c>
      <c r="AD2" s="25">
        <v>99</v>
      </c>
      <c r="AE2" s="23">
        <v>142</v>
      </c>
      <c r="AF2" s="24">
        <v>120</v>
      </c>
      <c r="AG2" s="25">
        <v>115</v>
      </c>
      <c r="AH2" s="23">
        <v>106</v>
      </c>
      <c r="AI2" s="24">
        <v>135</v>
      </c>
      <c r="AJ2" s="25">
        <v>104</v>
      </c>
      <c r="AK2" s="23">
        <v>144</v>
      </c>
      <c r="AL2" s="24">
        <v>104</v>
      </c>
      <c r="AM2" s="25">
        <v>114</v>
      </c>
      <c r="AN2" s="23"/>
      <c r="AO2" s="24"/>
      <c r="AP2" s="25"/>
      <c r="AQ2" s="23"/>
      <c r="AR2" s="24"/>
      <c r="AS2" s="25"/>
      <c r="AT2" s="23">
        <v>111</v>
      </c>
      <c r="AU2" s="24">
        <v>100</v>
      </c>
      <c r="AV2" s="25">
        <v>132</v>
      </c>
      <c r="AW2" s="23">
        <v>101</v>
      </c>
      <c r="AX2" s="24">
        <v>95</v>
      </c>
      <c r="AY2" s="25">
        <v>124</v>
      </c>
      <c r="AZ2" s="23">
        <v>97</v>
      </c>
      <c r="BA2" s="24">
        <v>121</v>
      </c>
      <c r="BB2" s="25">
        <v>108</v>
      </c>
      <c r="BC2" s="23">
        <v>113</v>
      </c>
      <c r="BD2" s="24">
        <v>144</v>
      </c>
      <c r="BE2" s="25">
        <v>94</v>
      </c>
      <c r="BF2" s="23">
        <v>115</v>
      </c>
      <c r="BG2" s="24">
        <v>85</v>
      </c>
      <c r="BH2" s="25">
        <v>120</v>
      </c>
      <c r="BI2" s="23">
        <v>104</v>
      </c>
      <c r="BJ2" s="24">
        <v>91</v>
      </c>
      <c r="BK2" s="25">
        <v>90</v>
      </c>
      <c r="BL2" s="23">
        <v>154</v>
      </c>
      <c r="BM2" s="24">
        <v>141</v>
      </c>
      <c r="BN2" s="25">
        <v>134</v>
      </c>
      <c r="BO2" s="23"/>
      <c r="BP2" s="24"/>
      <c r="BQ2" s="25"/>
      <c r="BR2" s="23"/>
      <c r="BS2" s="24"/>
      <c r="BT2" s="25"/>
      <c r="BU2" s="23"/>
      <c r="BV2" s="24"/>
      <c r="BW2" s="25"/>
      <c r="BX2" s="86">
        <f aca="true" t="shared" si="0" ref="BX2:BX9">COUNT(D2:BW2)</f>
        <v>57</v>
      </c>
      <c r="BY2" s="85">
        <f aca="true" t="shared" si="1" ref="BY2:BY9">AVERAGE(D2:BW2)</f>
        <v>117.80701754385964</v>
      </c>
      <c r="BZ2" s="87">
        <f aca="true" t="shared" si="2" ref="BZ2:BZ9">MAX(D2:BW2)</f>
        <v>154</v>
      </c>
      <c r="CA2" s="91">
        <f aca="true" t="shared" si="3" ref="CA2:CA9">_xlfn.RANK.EQ(BY2,$BY$2:$BY$62)</f>
        <v>48</v>
      </c>
      <c r="CB2" s="89">
        <f aca="true" t="shared" si="4" ref="CB2:CB9">_xlfn.RANK.EQ(BZ2,$BZ$2:$BZ$62)</f>
        <v>48</v>
      </c>
    </row>
    <row r="3" spans="1:80" ht="12.75">
      <c r="A3" s="3">
        <v>2</v>
      </c>
      <c r="B3" s="146" t="s">
        <v>118</v>
      </c>
      <c r="C3" s="84" t="s">
        <v>6</v>
      </c>
      <c r="D3" s="26">
        <v>138</v>
      </c>
      <c r="E3" s="27">
        <v>151</v>
      </c>
      <c r="F3" s="28">
        <v>119</v>
      </c>
      <c r="G3" s="26">
        <v>114</v>
      </c>
      <c r="H3" s="37">
        <v>180</v>
      </c>
      <c r="I3" s="15">
        <v>158</v>
      </c>
      <c r="J3" s="26">
        <v>135</v>
      </c>
      <c r="K3" s="27">
        <v>166</v>
      </c>
      <c r="L3" s="28">
        <v>158</v>
      </c>
      <c r="M3" s="26">
        <v>155</v>
      </c>
      <c r="N3" s="27">
        <v>193</v>
      </c>
      <c r="O3" s="28">
        <v>163</v>
      </c>
      <c r="P3" s="26">
        <v>172</v>
      </c>
      <c r="Q3" s="27">
        <v>183</v>
      </c>
      <c r="R3" s="28">
        <v>167</v>
      </c>
      <c r="S3" s="26">
        <v>133</v>
      </c>
      <c r="T3" s="27">
        <v>187</v>
      </c>
      <c r="U3" s="28">
        <v>176</v>
      </c>
      <c r="V3" s="26"/>
      <c r="W3" s="27"/>
      <c r="X3" s="28"/>
      <c r="Y3" s="26">
        <v>165</v>
      </c>
      <c r="Z3" s="27">
        <v>131</v>
      </c>
      <c r="AA3" s="28">
        <v>133</v>
      </c>
      <c r="AB3" s="26">
        <v>174</v>
      </c>
      <c r="AC3" s="27">
        <v>197</v>
      </c>
      <c r="AD3" s="28">
        <v>167</v>
      </c>
      <c r="AE3" s="26">
        <v>146</v>
      </c>
      <c r="AF3" s="27">
        <v>133</v>
      </c>
      <c r="AG3" s="28">
        <v>165</v>
      </c>
      <c r="AH3" s="26">
        <v>185</v>
      </c>
      <c r="AI3" s="27">
        <v>177</v>
      </c>
      <c r="AJ3" s="28">
        <v>194</v>
      </c>
      <c r="AK3" s="26">
        <v>138</v>
      </c>
      <c r="AL3" s="27">
        <v>184</v>
      </c>
      <c r="AM3" s="28">
        <v>177</v>
      </c>
      <c r="AN3" s="26"/>
      <c r="AO3" s="27"/>
      <c r="AP3" s="28"/>
      <c r="AQ3" s="26">
        <v>191</v>
      </c>
      <c r="AR3" s="27">
        <v>158</v>
      </c>
      <c r="AS3" s="28">
        <v>192</v>
      </c>
      <c r="AT3" s="26"/>
      <c r="AU3" s="27"/>
      <c r="AV3" s="28"/>
      <c r="AW3" s="26"/>
      <c r="AX3" s="27"/>
      <c r="AY3" s="28"/>
      <c r="AZ3" s="26">
        <v>152</v>
      </c>
      <c r="BA3" s="27">
        <v>180</v>
      </c>
      <c r="BB3" s="28">
        <v>158</v>
      </c>
      <c r="BC3" s="26">
        <v>185</v>
      </c>
      <c r="BD3" s="27">
        <v>188</v>
      </c>
      <c r="BE3" s="28">
        <v>159</v>
      </c>
      <c r="BF3" s="26"/>
      <c r="BG3" s="27"/>
      <c r="BH3" s="28"/>
      <c r="BI3" s="26">
        <v>158</v>
      </c>
      <c r="BJ3" s="27">
        <v>155</v>
      </c>
      <c r="BK3" s="28">
        <v>196</v>
      </c>
      <c r="BL3" s="26">
        <v>182</v>
      </c>
      <c r="BM3" s="27">
        <v>175</v>
      </c>
      <c r="BN3" s="28">
        <v>176</v>
      </c>
      <c r="BO3" s="26"/>
      <c r="BP3" s="27"/>
      <c r="BQ3" s="28"/>
      <c r="BR3" s="26"/>
      <c r="BS3" s="27"/>
      <c r="BT3" s="28"/>
      <c r="BU3" s="26"/>
      <c r="BV3" s="27"/>
      <c r="BW3" s="28"/>
      <c r="BX3" s="86">
        <f t="shared" si="0"/>
        <v>48</v>
      </c>
      <c r="BY3" s="145">
        <f t="shared" si="1"/>
        <v>164.97916666666666</v>
      </c>
      <c r="BZ3" s="144">
        <f t="shared" si="2"/>
        <v>197</v>
      </c>
      <c r="CA3" s="91">
        <f t="shared" si="3"/>
        <v>5</v>
      </c>
      <c r="CB3" s="89">
        <f t="shared" si="4"/>
        <v>27</v>
      </c>
    </row>
    <row r="4" spans="1:80" ht="12.75">
      <c r="A4" s="5">
        <v>3</v>
      </c>
      <c r="B4" s="19" t="s">
        <v>48</v>
      </c>
      <c r="C4" s="45" t="s">
        <v>6</v>
      </c>
      <c r="D4" s="33"/>
      <c r="E4" s="34"/>
      <c r="F4" s="35"/>
      <c r="G4" s="33">
        <v>99</v>
      </c>
      <c r="H4" s="34">
        <v>152</v>
      </c>
      <c r="I4" s="35">
        <v>153</v>
      </c>
      <c r="J4" s="33"/>
      <c r="K4" s="34"/>
      <c r="L4" s="35"/>
      <c r="M4" s="33"/>
      <c r="N4" s="34"/>
      <c r="O4" s="35"/>
      <c r="P4" s="33">
        <v>160</v>
      </c>
      <c r="Q4" s="34">
        <v>184</v>
      </c>
      <c r="R4" s="35">
        <v>154</v>
      </c>
      <c r="S4" s="33"/>
      <c r="T4" s="34"/>
      <c r="U4" s="35"/>
      <c r="V4" s="33">
        <v>137</v>
      </c>
      <c r="W4" s="34">
        <v>159</v>
      </c>
      <c r="X4" s="35">
        <v>136</v>
      </c>
      <c r="Y4" s="33">
        <v>137</v>
      </c>
      <c r="Z4" s="34">
        <v>176</v>
      </c>
      <c r="AA4" s="35">
        <v>157</v>
      </c>
      <c r="AB4" s="33">
        <v>162</v>
      </c>
      <c r="AC4" s="34">
        <v>171</v>
      </c>
      <c r="AD4" s="35">
        <v>185</v>
      </c>
      <c r="AE4" s="33"/>
      <c r="AF4" s="34"/>
      <c r="AG4" s="35"/>
      <c r="AH4" s="33">
        <v>132</v>
      </c>
      <c r="AI4" s="34">
        <v>151</v>
      </c>
      <c r="AJ4" s="35">
        <v>159</v>
      </c>
      <c r="AK4" s="33">
        <v>130</v>
      </c>
      <c r="AL4" s="34">
        <v>226</v>
      </c>
      <c r="AM4" s="35">
        <v>162</v>
      </c>
      <c r="AN4" s="33"/>
      <c r="AO4" s="34"/>
      <c r="AP4" s="35"/>
      <c r="AQ4" s="33">
        <v>154</v>
      </c>
      <c r="AR4" s="34">
        <v>142</v>
      </c>
      <c r="AS4" s="35">
        <v>105</v>
      </c>
      <c r="AT4" s="33">
        <v>143</v>
      </c>
      <c r="AU4" s="34">
        <v>158</v>
      </c>
      <c r="AV4" s="35">
        <v>168</v>
      </c>
      <c r="AW4" s="33">
        <v>112</v>
      </c>
      <c r="AX4" s="34">
        <v>120</v>
      </c>
      <c r="AY4" s="35">
        <v>179</v>
      </c>
      <c r="AZ4" s="33">
        <v>186</v>
      </c>
      <c r="BA4" s="34">
        <v>154</v>
      </c>
      <c r="BB4" s="35">
        <v>164</v>
      </c>
      <c r="BC4" s="33"/>
      <c r="BD4" s="34"/>
      <c r="BE4" s="35"/>
      <c r="BF4" s="33">
        <v>153</v>
      </c>
      <c r="BG4" s="34">
        <v>145</v>
      </c>
      <c r="BH4" s="35">
        <v>148</v>
      </c>
      <c r="BI4" s="33"/>
      <c r="BJ4" s="34"/>
      <c r="BK4" s="35"/>
      <c r="BL4" s="33">
        <v>171</v>
      </c>
      <c r="BM4" s="34">
        <v>122</v>
      </c>
      <c r="BN4" s="35">
        <v>147</v>
      </c>
      <c r="BO4" s="33"/>
      <c r="BP4" s="34"/>
      <c r="BQ4" s="35"/>
      <c r="BR4" s="33"/>
      <c r="BS4" s="34"/>
      <c r="BT4" s="35"/>
      <c r="BU4" s="33"/>
      <c r="BV4" s="34"/>
      <c r="BW4" s="35"/>
      <c r="BX4" s="86">
        <f t="shared" si="0"/>
        <v>39</v>
      </c>
      <c r="BY4" s="85">
        <f t="shared" si="1"/>
        <v>152.64102564102564</v>
      </c>
      <c r="BZ4" s="87">
        <f t="shared" si="2"/>
        <v>226</v>
      </c>
      <c r="CA4" s="91">
        <f t="shared" si="3"/>
        <v>18</v>
      </c>
      <c r="CB4" s="89">
        <f t="shared" si="4"/>
        <v>7</v>
      </c>
    </row>
    <row r="5" spans="1:80" ht="12.75">
      <c r="A5" s="6">
        <v>4</v>
      </c>
      <c r="B5" s="16" t="s">
        <v>47</v>
      </c>
      <c r="C5" s="44" t="s">
        <v>6</v>
      </c>
      <c r="D5" s="36">
        <v>151</v>
      </c>
      <c r="E5" s="37">
        <v>148</v>
      </c>
      <c r="F5" s="15">
        <v>139</v>
      </c>
      <c r="G5" s="16">
        <v>156</v>
      </c>
      <c r="H5" s="17">
        <v>190</v>
      </c>
      <c r="I5" s="30">
        <v>158</v>
      </c>
      <c r="J5" s="16">
        <v>121</v>
      </c>
      <c r="K5" s="17">
        <v>151</v>
      </c>
      <c r="L5" s="30">
        <v>163</v>
      </c>
      <c r="M5" s="16">
        <v>174</v>
      </c>
      <c r="N5" s="17">
        <v>173</v>
      </c>
      <c r="O5" s="30">
        <v>161</v>
      </c>
      <c r="P5" s="16">
        <v>177</v>
      </c>
      <c r="Q5" s="17">
        <v>108</v>
      </c>
      <c r="R5" s="30">
        <v>179</v>
      </c>
      <c r="S5" s="16">
        <v>153</v>
      </c>
      <c r="T5" s="17">
        <v>202</v>
      </c>
      <c r="U5" s="30">
        <v>133</v>
      </c>
      <c r="V5" s="16">
        <v>134</v>
      </c>
      <c r="W5" s="17">
        <v>136</v>
      </c>
      <c r="X5" s="30">
        <v>165</v>
      </c>
      <c r="Y5" s="16">
        <v>142</v>
      </c>
      <c r="Z5" s="17">
        <v>134</v>
      </c>
      <c r="AA5" s="30">
        <v>177</v>
      </c>
      <c r="AB5" s="16">
        <v>135</v>
      </c>
      <c r="AC5" s="17">
        <v>106</v>
      </c>
      <c r="AD5" s="30">
        <v>151</v>
      </c>
      <c r="AE5" s="16">
        <v>177</v>
      </c>
      <c r="AF5" s="17">
        <v>155</v>
      </c>
      <c r="AG5" s="30">
        <v>157</v>
      </c>
      <c r="AH5" s="36">
        <v>143</v>
      </c>
      <c r="AI5" s="37">
        <v>133</v>
      </c>
      <c r="AJ5" s="15">
        <v>158</v>
      </c>
      <c r="AK5" s="33">
        <v>136</v>
      </c>
      <c r="AL5" s="34">
        <v>163</v>
      </c>
      <c r="AM5" s="35">
        <v>127</v>
      </c>
      <c r="AN5" s="16">
        <v>128</v>
      </c>
      <c r="AO5" s="17">
        <v>125</v>
      </c>
      <c r="AP5" s="30">
        <v>138</v>
      </c>
      <c r="AQ5" s="16">
        <v>137</v>
      </c>
      <c r="AR5" s="17">
        <v>117</v>
      </c>
      <c r="AS5" s="30">
        <v>153</v>
      </c>
      <c r="AT5" s="16">
        <v>204</v>
      </c>
      <c r="AU5" s="17">
        <v>179</v>
      </c>
      <c r="AV5" s="30">
        <v>194</v>
      </c>
      <c r="AW5" s="36">
        <v>139</v>
      </c>
      <c r="AX5" s="37">
        <v>135</v>
      </c>
      <c r="AY5" s="15">
        <v>116</v>
      </c>
      <c r="AZ5" s="36">
        <v>177</v>
      </c>
      <c r="BA5" s="37">
        <v>138</v>
      </c>
      <c r="BB5" s="15">
        <v>126</v>
      </c>
      <c r="BC5" s="36">
        <v>128</v>
      </c>
      <c r="BD5" s="37">
        <v>155</v>
      </c>
      <c r="BE5" s="15">
        <v>163</v>
      </c>
      <c r="BF5" s="16">
        <v>165</v>
      </c>
      <c r="BG5" s="17">
        <v>133</v>
      </c>
      <c r="BH5" s="30">
        <v>167</v>
      </c>
      <c r="BI5" s="36">
        <v>135</v>
      </c>
      <c r="BJ5" s="37">
        <v>160</v>
      </c>
      <c r="BK5" s="15">
        <v>123</v>
      </c>
      <c r="BL5" s="36">
        <v>128</v>
      </c>
      <c r="BM5" s="37">
        <v>141</v>
      </c>
      <c r="BN5" s="15">
        <v>169</v>
      </c>
      <c r="BO5" s="16"/>
      <c r="BP5" s="17"/>
      <c r="BQ5" s="30"/>
      <c r="BR5" s="36"/>
      <c r="BS5" s="37"/>
      <c r="BT5" s="15"/>
      <c r="BU5" s="36"/>
      <c r="BV5" s="37"/>
      <c r="BW5" s="15"/>
      <c r="BX5" s="86">
        <f t="shared" si="0"/>
        <v>63</v>
      </c>
      <c r="BY5" s="85">
        <f t="shared" si="1"/>
        <v>149.82539682539684</v>
      </c>
      <c r="BZ5" s="87">
        <f t="shared" si="2"/>
        <v>204</v>
      </c>
      <c r="CA5" s="91">
        <f t="shared" si="3"/>
        <v>24</v>
      </c>
      <c r="CB5" s="89">
        <f t="shared" si="4"/>
        <v>17</v>
      </c>
    </row>
    <row r="6" spans="1:80" ht="12.75">
      <c r="A6" s="5">
        <v>5</v>
      </c>
      <c r="B6" s="19" t="s">
        <v>46</v>
      </c>
      <c r="C6" s="45" t="s">
        <v>6</v>
      </c>
      <c r="D6" s="19">
        <v>152</v>
      </c>
      <c r="E6" s="20">
        <v>137</v>
      </c>
      <c r="F6" s="18">
        <v>150</v>
      </c>
      <c r="G6" s="19"/>
      <c r="H6" s="20"/>
      <c r="I6" s="18"/>
      <c r="J6" s="19">
        <v>150</v>
      </c>
      <c r="K6" s="20">
        <v>174</v>
      </c>
      <c r="L6" s="18">
        <v>150</v>
      </c>
      <c r="M6" s="19">
        <v>135</v>
      </c>
      <c r="N6" s="20">
        <v>140</v>
      </c>
      <c r="O6" s="18">
        <v>130</v>
      </c>
      <c r="P6" s="19"/>
      <c r="Q6" s="20"/>
      <c r="R6" s="18"/>
      <c r="S6" s="19">
        <v>163</v>
      </c>
      <c r="T6" s="20">
        <v>137</v>
      </c>
      <c r="U6" s="18">
        <v>135</v>
      </c>
      <c r="V6" s="19">
        <v>173</v>
      </c>
      <c r="W6" s="20">
        <v>151</v>
      </c>
      <c r="X6" s="18">
        <v>133</v>
      </c>
      <c r="Y6" s="19"/>
      <c r="Z6" s="20"/>
      <c r="AA6" s="18"/>
      <c r="AB6" s="19"/>
      <c r="AC6" s="20"/>
      <c r="AD6" s="18"/>
      <c r="AE6" s="19">
        <v>146</v>
      </c>
      <c r="AF6" s="20">
        <v>203</v>
      </c>
      <c r="AG6" s="18">
        <v>136</v>
      </c>
      <c r="AH6" s="19"/>
      <c r="AI6" s="20"/>
      <c r="AJ6" s="18"/>
      <c r="AK6" s="19"/>
      <c r="AL6" s="20"/>
      <c r="AM6" s="18"/>
      <c r="AN6" s="19"/>
      <c r="AO6" s="20"/>
      <c r="AP6" s="18"/>
      <c r="AQ6" s="19"/>
      <c r="AR6" s="20"/>
      <c r="AS6" s="18"/>
      <c r="AT6" s="19"/>
      <c r="AU6" s="20"/>
      <c r="AV6" s="18"/>
      <c r="AW6" s="19"/>
      <c r="AX6" s="20"/>
      <c r="AY6" s="18"/>
      <c r="AZ6" s="19"/>
      <c r="BA6" s="20"/>
      <c r="BB6" s="18"/>
      <c r="BC6" s="19"/>
      <c r="BD6" s="20"/>
      <c r="BE6" s="18"/>
      <c r="BF6" s="19"/>
      <c r="BG6" s="20"/>
      <c r="BH6" s="18"/>
      <c r="BI6" s="19"/>
      <c r="BJ6" s="20"/>
      <c r="BK6" s="18"/>
      <c r="BL6" s="19"/>
      <c r="BM6" s="20"/>
      <c r="BN6" s="18"/>
      <c r="BO6" s="19"/>
      <c r="BP6" s="20"/>
      <c r="BQ6" s="18"/>
      <c r="BR6" s="19"/>
      <c r="BS6" s="20"/>
      <c r="BT6" s="18"/>
      <c r="BU6" s="19"/>
      <c r="BV6" s="20"/>
      <c r="BW6" s="18"/>
      <c r="BX6" s="86">
        <f t="shared" si="0"/>
        <v>18</v>
      </c>
      <c r="BY6" s="85">
        <f t="shared" si="1"/>
        <v>149.72222222222223</v>
      </c>
      <c r="BZ6" s="87">
        <f t="shared" si="2"/>
        <v>203</v>
      </c>
      <c r="CA6" s="91">
        <f t="shared" si="3"/>
        <v>25</v>
      </c>
      <c r="CB6" s="89">
        <f t="shared" si="4"/>
        <v>20</v>
      </c>
    </row>
    <row r="7" spans="1:80" ht="12.75">
      <c r="A7" s="3">
        <v>6</v>
      </c>
      <c r="B7" s="16" t="s">
        <v>86</v>
      </c>
      <c r="C7" s="44" t="s">
        <v>6</v>
      </c>
      <c r="D7" s="26"/>
      <c r="E7" s="27"/>
      <c r="F7" s="28"/>
      <c r="G7" s="29"/>
      <c r="H7" s="31"/>
      <c r="I7" s="32"/>
      <c r="J7" s="29"/>
      <c r="K7" s="31"/>
      <c r="L7" s="32"/>
      <c r="M7" s="29"/>
      <c r="N7" s="31"/>
      <c r="O7" s="32"/>
      <c r="P7" s="29"/>
      <c r="Q7" s="31"/>
      <c r="R7" s="32"/>
      <c r="S7" s="29"/>
      <c r="T7" s="31"/>
      <c r="U7" s="32"/>
      <c r="V7" s="29"/>
      <c r="W7" s="31"/>
      <c r="X7" s="32"/>
      <c r="Y7" s="29"/>
      <c r="Z7" s="31"/>
      <c r="AA7" s="32"/>
      <c r="AB7" s="29"/>
      <c r="AC7" s="31"/>
      <c r="AD7" s="32"/>
      <c r="AE7" s="29"/>
      <c r="AF7" s="31"/>
      <c r="AG7" s="32"/>
      <c r="AH7" s="26"/>
      <c r="AI7" s="27"/>
      <c r="AJ7" s="28"/>
      <c r="AK7" s="26"/>
      <c r="AL7" s="27"/>
      <c r="AM7" s="28"/>
      <c r="AN7" s="29">
        <v>122</v>
      </c>
      <c r="AO7" s="31">
        <v>126</v>
      </c>
      <c r="AP7" s="32">
        <v>136</v>
      </c>
      <c r="AQ7" s="26"/>
      <c r="AR7" s="27"/>
      <c r="AS7" s="28"/>
      <c r="AT7" s="29">
        <v>145</v>
      </c>
      <c r="AU7" s="31">
        <v>161</v>
      </c>
      <c r="AV7" s="32">
        <v>138</v>
      </c>
      <c r="AW7" s="26"/>
      <c r="AX7" s="27"/>
      <c r="AY7" s="28"/>
      <c r="AZ7" s="29"/>
      <c r="BA7" s="31"/>
      <c r="BB7" s="32"/>
      <c r="BC7" s="26"/>
      <c r="BD7" s="27"/>
      <c r="BE7" s="28"/>
      <c r="BF7" s="29">
        <v>134</v>
      </c>
      <c r="BG7" s="31">
        <v>143</v>
      </c>
      <c r="BH7" s="32">
        <v>198</v>
      </c>
      <c r="BI7" s="26"/>
      <c r="BJ7" s="27"/>
      <c r="BK7" s="28"/>
      <c r="BL7" s="29"/>
      <c r="BM7" s="31"/>
      <c r="BN7" s="32"/>
      <c r="BO7" s="29"/>
      <c r="BP7" s="31"/>
      <c r="BQ7" s="32"/>
      <c r="BR7" s="26"/>
      <c r="BS7" s="27"/>
      <c r="BT7" s="28"/>
      <c r="BU7" s="29"/>
      <c r="BV7" s="31"/>
      <c r="BW7" s="32"/>
      <c r="BX7" s="86">
        <f t="shared" si="0"/>
        <v>9</v>
      </c>
      <c r="BY7" s="85">
        <f t="shared" si="1"/>
        <v>144.77777777777777</v>
      </c>
      <c r="BZ7" s="87">
        <f t="shared" si="2"/>
        <v>198</v>
      </c>
      <c r="CA7" s="91">
        <f t="shared" si="3"/>
        <v>31</v>
      </c>
      <c r="CB7" s="89">
        <f t="shared" si="4"/>
        <v>26</v>
      </c>
    </row>
    <row r="8" spans="1:80" ht="12.75">
      <c r="A8" s="4">
        <v>7</v>
      </c>
      <c r="B8" s="19" t="s">
        <v>133</v>
      </c>
      <c r="C8" s="45" t="s">
        <v>6</v>
      </c>
      <c r="D8" s="19"/>
      <c r="E8" s="20"/>
      <c r="F8" s="18"/>
      <c r="G8" s="19"/>
      <c r="H8" s="20"/>
      <c r="I8" s="18"/>
      <c r="J8" s="19"/>
      <c r="K8" s="20"/>
      <c r="L8" s="18"/>
      <c r="M8" s="19"/>
      <c r="N8" s="20"/>
      <c r="O8" s="18"/>
      <c r="P8" s="19"/>
      <c r="Q8" s="20"/>
      <c r="R8" s="18"/>
      <c r="S8" s="19"/>
      <c r="T8" s="20"/>
      <c r="U8" s="18"/>
      <c r="V8" s="19"/>
      <c r="W8" s="20"/>
      <c r="X8" s="18"/>
      <c r="Y8" s="19"/>
      <c r="Z8" s="20"/>
      <c r="AA8" s="18"/>
      <c r="AB8" s="19"/>
      <c r="AC8" s="20"/>
      <c r="AD8" s="18"/>
      <c r="AE8" s="19"/>
      <c r="AF8" s="20"/>
      <c r="AG8" s="18"/>
      <c r="AH8" s="19"/>
      <c r="AI8" s="20"/>
      <c r="AJ8" s="18"/>
      <c r="AK8" s="19"/>
      <c r="AL8" s="20"/>
      <c r="AM8" s="18"/>
      <c r="AN8" s="19">
        <v>147</v>
      </c>
      <c r="AO8" s="20">
        <v>120</v>
      </c>
      <c r="AP8" s="18">
        <v>158</v>
      </c>
      <c r="AQ8" s="19"/>
      <c r="AR8" s="20"/>
      <c r="AS8" s="18"/>
      <c r="AT8" s="19"/>
      <c r="AU8" s="20"/>
      <c r="AV8" s="18"/>
      <c r="AW8" s="19">
        <v>103</v>
      </c>
      <c r="AX8" s="20">
        <v>127</v>
      </c>
      <c r="AY8" s="18">
        <v>153</v>
      </c>
      <c r="AZ8" s="19"/>
      <c r="BA8" s="20"/>
      <c r="BB8" s="18"/>
      <c r="BC8" s="19">
        <v>127</v>
      </c>
      <c r="BD8" s="20">
        <v>128</v>
      </c>
      <c r="BE8" s="18">
        <v>120</v>
      </c>
      <c r="BF8" s="19"/>
      <c r="BG8" s="20"/>
      <c r="BH8" s="18"/>
      <c r="BI8" s="19">
        <v>88</v>
      </c>
      <c r="BJ8" s="20">
        <v>136</v>
      </c>
      <c r="BK8" s="18">
        <v>101</v>
      </c>
      <c r="BL8" s="19"/>
      <c r="BM8" s="20"/>
      <c r="BN8" s="18"/>
      <c r="BO8" s="19"/>
      <c r="BP8" s="20"/>
      <c r="BQ8" s="18"/>
      <c r="BR8" s="19"/>
      <c r="BS8" s="20"/>
      <c r="BT8" s="18"/>
      <c r="BU8" s="19"/>
      <c r="BV8" s="20"/>
      <c r="BW8" s="18"/>
      <c r="BX8" s="86">
        <f t="shared" si="0"/>
        <v>12</v>
      </c>
      <c r="BY8" s="85">
        <f t="shared" si="1"/>
        <v>125.66666666666667</v>
      </c>
      <c r="BZ8" s="87">
        <f t="shared" si="2"/>
        <v>158</v>
      </c>
      <c r="CA8" s="91">
        <f t="shared" si="3"/>
        <v>47</v>
      </c>
      <c r="CB8" s="89">
        <f t="shared" si="4"/>
        <v>45</v>
      </c>
    </row>
    <row r="9" spans="1:80" ht="12.75">
      <c r="A9" s="3">
        <v>8</v>
      </c>
      <c r="B9" s="16" t="s">
        <v>134</v>
      </c>
      <c r="C9" s="44" t="s">
        <v>6</v>
      </c>
      <c r="D9" s="16"/>
      <c r="E9" s="17"/>
      <c r="F9" s="30"/>
      <c r="G9" s="16"/>
      <c r="H9" s="17"/>
      <c r="I9" s="30"/>
      <c r="J9" s="36"/>
      <c r="K9" s="37"/>
      <c r="L9" s="15"/>
      <c r="M9" s="16"/>
      <c r="N9" s="17"/>
      <c r="O9" s="30"/>
      <c r="P9" s="16"/>
      <c r="Q9" s="17"/>
      <c r="R9" s="30"/>
      <c r="S9" s="16"/>
      <c r="T9" s="17"/>
      <c r="U9" s="30"/>
      <c r="V9" s="16"/>
      <c r="W9" s="17"/>
      <c r="X9" s="30"/>
      <c r="Y9" s="16"/>
      <c r="Z9" s="17"/>
      <c r="AA9" s="30"/>
      <c r="AB9" s="36"/>
      <c r="AC9" s="37"/>
      <c r="AD9" s="15"/>
      <c r="AE9" s="16"/>
      <c r="AF9" s="17"/>
      <c r="AG9" s="30"/>
      <c r="AH9" s="36"/>
      <c r="AI9" s="37"/>
      <c r="AJ9" s="15"/>
      <c r="AK9" s="36"/>
      <c r="AL9" s="37"/>
      <c r="AM9" s="15"/>
      <c r="AN9" s="16">
        <v>103</v>
      </c>
      <c r="AO9" s="17">
        <v>120</v>
      </c>
      <c r="AP9" s="30">
        <v>82</v>
      </c>
      <c r="AQ9" s="16"/>
      <c r="AR9" s="17"/>
      <c r="AS9" s="30"/>
      <c r="AT9" s="16"/>
      <c r="AU9" s="17"/>
      <c r="AV9" s="30"/>
      <c r="AW9" s="36"/>
      <c r="AX9" s="37"/>
      <c r="AY9" s="15"/>
      <c r="AZ9" s="36"/>
      <c r="BA9" s="37"/>
      <c r="BB9" s="15"/>
      <c r="BC9" s="36"/>
      <c r="BD9" s="37"/>
      <c r="BE9" s="15"/>
      <c r="BF9" s="16"/>
      <c r="BG9" s="17"/>
      <c r="BH9" s="30"/>
      <c r="BI9" s="36"/>
      <c r="BJ9" s="37"/>
      <c r="BK9" s="15"/>
      <c r="BL9" s="36"/>
      <c r="BM9" s="37"/>
      <c r="BN9" s="15"/>
      <c r="BO9" s="16"/>
      <c r="BP9" s="17"/>
      <c r="BQ9" s="30"/>
      <c r="BR9" s="36"/>
      <c r="BS9" s="37"/>
      <c r="BT9" s="15"/>
      <c r="BU9" s="36"/>
      <c r="BV9" s="37"/>
      <c r="BW9" s="15"/>
      <c r="BX9" s="86">
        <f t="shared" si="0"/>
        <v>3</v>
      </c>
      <c r="BY9" s="85">
        <f t="shared" si="1"/>
        <v>101.66666666666667</v>
      </c>
      <c r="BZ9" s="87">
        <f t="shared" si="2"/>
        <v>120</v>
      </c>
      <c r="CA9" s="91">
        <f t="shared" si="3"/>
        <v>52</v>
      </c>
      <c r="CB9" s="89">
        <f t="shared" si="4"/>
        <v>55</v>
      </c>
    </row>
    <row r="10" spans="1:80" ht="12.75">
      <c r="A10" s="4">
        <v>9</v>
      </c>
      <c r="B10" s="19" t="s">
        <v>135</v>
      </c>
      <c r="C10" s="45" t="s">
        <v>6</v>
      </c>
      <c r="D10" s="33"/>
      <c r="E10" s="34"/>
      <c r="F10" s="35"/>
      <c r="G10" s="33"/>
      <c r="H10" s="34"/>
      <c r="I10" s="35"/>
      <c r="J10" s="33"/>
      <c r="K10" s="34"/>
      <c r="L10" s="35"/>
      <c r="M10" s="33"/>
      <c r="N10" s="34"/>
      <c r="O10" s="35"/>
      <c r="P10" s="33"/>
      <c r="Q10" s="34"/>
      <c r="R10" s="35"/>
      <c r="S10" s="33"/>
      <c r="T10" s="34"/>
      <c r="U10" s="35"/>
      <c r="V10" s="33"/>
      <c r="W10" s="34"/>
      <c r="X10" s="35"/>
      <c r="Y10" s="33"/>
      <c r="Z10" s="34"/>
      <c r="AA10" s="35"/>
      <c r="AB10" s="33"/>
      <c r="AC10" s="34"/>
      <c r="AD10" s="35"/>
      <c r="AE10" s="33"/>
      <c r="AF10" s="34"/>
      <c r="AG10" s="35"/>
      <c r="AH10" s="33"/>
      <c r="AI10" s="34"/>
      <c r="AJ10" s="35"/>
      <c r="AK10" s="33"/>
      <c r="AL10" s="34"/>
      <c r="AM10" s="35"/>
      <c r="AN10" s="33"/>
      <c r="AO10" s="34"/>
      <c r="AP10" s="35"/>
      <c r="AQ10" s="33">
        <v>75</v>
      </c>
      <c r="AR10" s="34">
        <v>121</v>
      </c>
      <c r="AS10" s="35">
        <v>70</v>
      </c>
      <c r="AT10" s="33"/>
      <c r="AU10" s="34"/>
      <c r="AV10" s="35"/>
      <c r="AW10" s="33"/>
      <c r="AX10" s="34"/>
      <c r="AY10" s="35"/>
      <c r="AZ10" s="33"/>
      <c r="BA10" s="34"/>
      <c r="BB10" s="35"/>
      <c r="BC10" s="33"/>
      <c r="BD10" s="34"/>
      <c r="BE10" s="35"/>
      <c r="BF10" s="33"/>
      <c r="BG10" s="34"/>
      <c r="BH10" s="35"/>
      <c r="BI10" s="33"/>
      <c r="BJ10" s="34"/>
      <c r="BK10" s="35"/>
      <c r="BL10" s="33"/>
      <c r="BM10" s="34"/>
      <c r="BN10" s="35"/>
      <c r="BO10" s="33"/>
      <c r="BP10" s="34"/>
      <c r="BQ10" s="35"/>
      <c r="BR10" s="33"/>
      <c r="BS10" s="34"/>
      <c r="BT10" s="35"/>
      <c r="BU10" s="33"/>
      <c r="BV10" s="34"/>
      <c r="BW10" s="35"/>
      <c r="BX10" s="86">
        <f>COUNT(D10:BW10)</f>
        <v>3</v>
      </c>
      <c r="BY10" s="85">
        <f>AVERAGE(D10:BW10)</f>
        <v>88.66666666666667</v>
      </c>
      <c r="BZ10" s="87">
        <f>MAX(D10:BW10)</f>
        <v>121</v>
      </c>
      <c r="CA10" s="91">
        <f>_xlfn.RANK.EQ(BY10,$BY$2:$BY$62)</f>
        <v>55</v>
      </c>
      <c r="CB10" s="89">
        <f>_xlfn.RANK.EQ(BZ10,$BZ$2:$BZ$62)</f>
        <v>54</v>
      </c>
    </row>
    <row r="11" spans="1:80" ht="12.75">
      <c r="A11" s="3">
        <v>10</v>
      </c>
      <c r="B11" s="16"/>
      <c r="C11" s="44"/>
      <c r="D11" s="16"/>
      <c r="E11" s="17"/>
      <c r="F11" s="30"/>
      <c r="G11" s="16"/>
      <c r="H11" s="17"/>
      <c r="I11" s="30"/>
      <c r="J11" s="36"/>
      <c r="K11" s="37"/>
      <c r="L11" s="15"/>
      <c r="M11" s="16"/>
      <c r="N11" s="17"/>
      <c r="O11" s="30"/>
      <c r="P11" s="16"/>
      <c r="Q11" s="17"/>
      <c r="R11" s="30"/>
      <c r="S11" s="16"/>
      <c r="T11" s="17"/>
      <c r="U11" s="30"/>
      <c r="V11" s="16"/>
      <c r="W11" s="17"/>
      <c r="X11" s="30"/>
      <c r="Y11" s="16"/>
      <c r="Z11" s="17"/>
      <c r="AA11" s="30"/>
      <c r="AB11" s="36"/>
      <c r="AC11" s="37"/>
      <c r="AD11" s="15"/>
      <c r="AE11" s="16"/>
      <c r="AF11" s="17"/>
      <c r="AG11" s="30"/>
      <c r="AH11" s="36"/>
      <c r="AI11" s="37"/>
      <c r="AJ11" s="15"/>
      <c r="AK11" s="36"/>
      <c r="AL11" s="37"/>
      <c r="AM11" s="15"/>
      <c r="AN11" s="16"/>
      <c r="AO11" s="17"/>
      <c r="AP11" s="30"/>
      <c r="AQ11" s="16"/>
      <c r="AR11" s="17"/>
      <c r="AS11" s="30"/>
      <c r="AT11" s="16"/>
      <c r="AU11" s="17"/>
      <c r="AV11" s="30"/>
      <c r="AW11" s="36"/>
      <c r="AX11" s="37"/>
      <c r="AY11" s="15"/>
      <c r="AZ11" s="36"/>
      <c r="BA11" s="37"/>
      <c r="BB11" s="15"/>
      <c r="BC11" s="36"/>
      <c r="BD11" s="37"/>
      <c r="BE11" s="15"/>
      <c r="BF11" s="16"/>
      <c r="BG11" s="17"/>
      <c r="BH11" s="30"/>
      <c r="BI11" s="36"/>
      <c r="BJ11" s="37"/>
      <c r="BK11" s="15"/>
      <c r="BL11" s="36"/>
      <c r="BM11" s="37"/>
      <c r="BN11" s="15"/>
      <c r="BO11" s="16"/>
      <c r="BP11" s="17"/>
      <c r="BQ11" s="30"/>
      <c r="BR11" s="36"/>
      <c r="BS11" s="37"/>
      <c r="BT11" s="15"/>
      <c r="BU11" s="36"/>
      <c r="BV11" s="37"/>
      <c r="BW11" s="15"/>
      <c r="BX11" s="86"/>
      <c r="BY11" s="85"/>
      <c r="BZ11" s="87"/>
      <c r="CA11" s="91"/>
      <c r="CB11" s="89"/>
    </row>
    <row r="12" spans="1:80" ht="12.75">
      <c r="A12" s="4">
        <v>11</v>
      </c>
      <c r="B12" s="19" t="s">
        <v>126</v>
      </c>
      <c r="C12" s="45" t="s">
        <v>9</v>
      </c>
      <c r="D12" s="33"/>
      <c r="E12" s="34"/>
      <c r="F12" s="35"/>
      <c r="G12" s="33"/>
      <c r="H12" s="34"/>
      <c r="I12" s="35"/>
      <c r="J12" s="33"/>
      <c r="K12" s="34"/>
      <c r="L12" s="35"/>
      <c r="M12" s="33">
        <v>110</v>
      </c>
      <c r="N12" s="34">
        <v>132</v>
      </c>
      <c r="O12" s="35">
        <v>166</v>
      </c>
      <c r="P12" s="33"/>
      <c r="Q12" s="34"/>
      <c r="R12" s="35"/>
      <c r="S12" s="33">
        <v>114</v>
      </c>
      <c r="T12" s="34">
        <v>90</v>
      </c>
      <c r="U12" s="35">
        <v>115</v>
      </c>
      <c r="V12" s="33"/>
      <c r="W12" s="34"/>
      <c r="X12" s="35"/>
      <c r="Y12" s="33"/>
      <c r="Z12" s="34"/>
      <c r="AA12" s="35"/>
      <c r="AB12" s="33">
        <v>93</v>
      </c>
      <c r="AC12" s="34">
        <v>84</v>
      </c>
      <c r="AD12" s="35">
        <v>83</v>
      </c>
      <c r="AE12" s="33"/>
      <c r="AF12" s="34"/>
      <c r="AG12" s="35"/>
      <c r="AH12" s="33"/>
      <c r="AI12" s="34"/>
      <c r="AJ12" s="35"/>
      <c r="AK12" s="33"/>
      <c r="AL12" s="34"/>
      <c r="AM12" s="35"/>
      <c r="AN12" s="33"/>
      <c r="AO12" s="34"/>
      <c r="AP12" s="35"/>
      <c r="AQ12" s="33"/>
      <c r="AR12" s="34"/>
      <c r="AS12" s="35"/>
      <c r="AT12" s="33"/>
      <c r="AU12" s="34"/>
      <c r="AV12" s="35"/>
      <c r="AW12" s="33"/>
      <c r="AX12" s="34"/>
      <c r="AY12" s="35"/>
      <c r="AZ12" s="33"/>
      <c r="BA12" s="34"/>
      <c r="BB12" s="35"/>
      <c r="BC12" s="33"/>
      <c r="BD12" s="34"/>
      <c r="BE12" s="35"/>
      <c r="BF12" s="33"/>
      <c r="BG12" s="34"/>
      <c r="BH12" s="35"/>
      <c r="BI12" s="33">
        <v>107</v>
      </c>
      <c r="BJ12" s="34">
        <v>101</v>
      </c>
      <c r="BK12" s="35">
        <v>115</v>
      </c>
      <c r="BL12" s="33">
        <v>140</v>
      </c>
      <c r="BM12" s="34">
        <v>100</v>
      </c>
      <c r="BN12" s="35">
        <v>97</v>
      </c>
      <c r="BO12" s="33"/>
      <c r="BP12" s="34"/>
      <c r="BQ12" s="35"/>
      <c r="BR12" s="33"/>
      <c r="BS12" s="34"/>
      <c r="BT12" s="35"/>
      <c r="BU12" s="33"/>
      <c r="BV12" s="34"/>
      <c r="BW12" s="35"/>
      <c r="BX12" s="86">
        <f aca="true" t="shared" si="5" ref="BX12:BX17">COUNT(D12:BW12)</f>
        <v>15</v>
      </c>
      <c r="BY12" s="85">
        <f aca="true" t="shared" si="6" ref="BY12:BY17">AVERAGE(D12:BW12)</f>
        <v>109.8</v>
      </c>
      <c r="BZ12" s="87">
        <f aca="true" t="shared" si="7" ref="BZ12:BZ17">MAX(D12:BW12)</f>
        <v>166</v>
      </c>
      <c r="CA12" s="91">
        <f aca="true" t="shared" si="8" ref="CA12:CA17">_xlfn.RANK.EQ(BY12,$BY$2:$BY$62)</f>
        <v>51</v>
      </c>
      <c r="CB12" s="89">
        <f aca="true" t="shared" si="9" ref="CB12:CB17">_xlfn.RANK.EQ(BZ12,$BZ$2:$BZ$62)</f>
        <v>44</v>
      </c>
    </row>
    <row r="13" spans="1:80" ht="12.75">
      <c r="A13" s="3" t="s">
        <v>51</v>
      </c>
      <c r="B13" s="16" t="s">
        <v>34</v>
      </c>
      <c r="C13" s="44" t="s">
        <v>9</v>
      </c>
      <c r="D13" s="16">
        <v>147</v>
      </c>
      <c r="E13" s="17">
        <v>138</v>
      </c>
      <c r="F13" s="30">
        <v>171</v>
      </c>
      <c r="G13" s="16">
        <v>144</v>
      </c>
      <c r="H13" s="17">
        <v>196</v>
      </c>
      <c r="I13" s="30">
        <v>150</v>
      </c>
      <c r="J13" s="16">
        <v>163</v>
      </c>
      <c r="K13" s="17">
        <v>129</v>
      </c>
      <c r="L13" s="30">
        <v>156</v>
      </c>
      <c r="M13" s="16"/>
      <c r="N13" s="17"/>
      <c r="O13" s="30"/>
      <c r="P13" s="16">
        <v>196</v>
      </c>
      <c r="Q13" s="17">
        <v>155</v>
      </c>
      <c r="R13" s="30">
        <v>148</v>
      </c>
      <c r="S13" s="16">
        <v>133</v>
      </c>
      <c r="T13" s="17">
        <v>212</v>
      </c>
      <c r="U13" s="30">
        <v>149</v>
      </c>
      <c r="V13" s="16">
        <v>190</v>
      </c>
      <c r="W13" s="17">
        <v>111</v>
      </c>
      <c r="X13" s="30">
        <v>140</v>
      </c>
      <c r="Y13" s="16">
        <v>131</v>
      </c>
      <c r="Z13" s="17">
        <v>153</v>
      </c>
      <c r="AA13" s="30">
        <v>197</v>
      </c>
      <c r="AB13" s="16">
        <v>133</v>
      </c>
      <c r="AC13" s="17">
        <v>157</v>
      </c>
      <c r="AD13" s="30">
        <v>148</v>
      </c>
      <c r="AE13" s="16">
        <v>136</v>
      </c>
      <c r="AF13" s="17">
        <v>160</v>
      </c>
      <c r="AG13" s="30">
        <v>165</v>
      </c>
      <c r="AH13" s="16">
        <v>151</v>
      </c>
      <c r="AI13" s="17">
        <v>133</v>
      </c>
      <c r="AJ13" s="30">
        <v>169</v>
      </c>
      <c r="AK13" s="16">
        <v>108</v>
      </c>
      <c r="AL13" s="17">
        <v>121</v>
      </c>
      <c r="AM13" s="30">
        <v>116</v>
      </c>
      <c r="AN13" s="16">
        <v>150</v>
      </c>
      <c r="AO13" s="17">
        <v>198</v>
      </c>
      <c r="AP13" s="30">
        <v>158</v>
      </c>
      <c r="AQ13" s="16">
        <v>182</v>
      </c>
      <c r="AR13" s="17">
        <v>151</v>
      </c>
      <c r="AS13" s="30">
        <v>135</v>
      </c>
      <c r="AT13" s="16">
        <v>178</v>
      </c>
      <c r="AU13" s="17">
        <v>126</v>
      </c>
      <c r="AV13" s="30">
        <v>156</v>
      </c>
      <c r="AW13" s="36">
        <v>186</v>
      </c>
      <c r="AX13" s="37">
        <v>124</v>
      </c>
      <c r="AY13" s="15">
        <v>155</v>
      </c>
      <c r="AZ13" s="16">
        <v>123</v>
      </c>
      <c r="BA13" s="17">
        <v>144</v>
      </c>
      <c r="BB13" s="30">
        <v>152</v>
      </c>
      <c r="BC13" s="16">
        <v>148</v>
      </c>
      <c r="BD13" s="17">
        <v>143</v>
      </c>
      <c r="BE13" s="30">
        <v>140</v>
      </c>
      <c r="BF13" s="16">
        <v>117</v>
      </c>
      <c r="BG13" s="17">
        <v>131</v>
      </c>
      <c r="BH13" s="30">
        <v>122</v>
      </c>
      <c r="BI13" s="36">
        <v>134</v>
      </c>
      <c r="BJ13" s="37">
        <v>172</v>
      </c>
      <c r="BK13" s="15">
        <v>142</v>
      </c>
      <c r="BL13" s="16">
        <v>161</v>
      </c>
      <c r="BM13" s="17">
        <v>179</v>
      </c>
      <c r="BN13" s="30">
        <v>166</v>
      </c>
      <c r="BO13" s="16"/>
      <c r="BP13" s="17"/>
      <c r="BQ13" s="30"/>
      <c r="BR13" s="36"/>
      <c r="BS13" s="37"/>
      <c r="BT13" s="15"/>
      <c r="BU13" s="16"/>
      <c r="BV13" s="17"/>
      <c r="BW13" s="30"/>
      <c r="BX13" s="86">
        <f t="shared" si="5"/>
        <v>60</v>
      </c>
      <c r="BY13" s="85">
        <f t="shared" si="6"/>
        <v>151.31666666666666</v>
      </c>
      <c r="BZ13" s="87">
        <f t="shared" si="7"/>
        <v>212</v>
      </c>
      <c r="CA13" s="91">
        <f t="shared" si="8"/>
        <v>21</v>
      </c>
      <c r="CB13" s="89">
        <f t="shared" si="9"/>
        <v>15</v>
      </c>
    </row>
    <row r="14" spans="1:80" ht="12.75">
      <c r="A14" s="4">
        <v>13</v>
      </c>
      <c r="B14" s="19" t="s">
        <v>31</v>
      </c>
      <c r="C14" s="45" t="s">
        <v>9</v>
      </c>
      <c r="D14" s="19">
        <v>118</v>
      </c>
      <c r="E14" s="20">
        <v>155</v>
      </c>
      <c r="F14" s="18">
        <v>131</v>
      </c>
      <c r="G14" s="19">
        <v>148</v>
      </c>
      <c r="H14" s="20">
        <v>141</v>
      </c>
      <c r="I14" s="18">
        <v>146</v>
      </c>
      <c r="J14" s="19">
        <v>156</v>
      </c>
      <c r="K14" s="20">
        <v>169</v>
      </c>
      <c r="L14" s="18">
        <v>104</v>
      </c>
      <c r="M14" s="19">
        <v>134</v>
      </c>
      <c r="N14" s="20">
        <v>155</v>
      </c>
      <c r="O14" s="18">
        <v>118</v>
      </c>
      <c r="P14" s="19">
        <v>167</v>
      </c>
      <c r="Q14" s="20">
        <v>161</v>
      </c>
      <c r="R14" s="18">
        <v>126</v>
      </c>
      <c r="S14" s="19"/>
      <c r="T14" s="20"/>
      <c r="U14" s="18"/>
      <c r="V14" s="19">
        <v>173</v>
      </c>
      <c r="W14" s="20">
        <v>142</v>
      </c>
      <c r="X14" s="18">
        <v>134</v>
      </c>
      <c r="Y14" s="19">
        <v>160</v>
      </c>
      <c r="Z14" s="20">
        <v>136</v>
      </c>
      <c r="AA14" s="18">
        <v>178</v>
      </c>
      <c r="AB14" s="19"/>
      <c r="AC14" s="20"/>
      <c r="AD14" s="18"/>
      <c r="AE14" s="19">
        <v>138</v>
      </c>
      <c r="AF14" s="20">
        <v>148</v>
      </c>
      <c r="AG14" s="18">
        <v>124</v>
      </c>
      <c r="AH14" s="19"/>
      <c r="AI14" s="20"/>
      <c r="AJ14" s="18"/>
      <c r="AK14" s="19">
        <v>149</v>
      </c>
      <c r="AL14" s="20">
        <v>154</v>
      </c>
      <c r="AM14" s="18">
        <v>143</v>
      </c>
      <c r="AN14" s="19">
        <v>176</v>
      </c>
      <c r="AO14" s="20">
        <v>168</v>
      </c>
      <c r="AP14" s="18">
        <v>162</v>
      </c>
      <c r="AQ14" s="19">
        <v>130</v>
      </c>
      <c r="AR14" s="20">
        <v>98</v>
      </c>
      <c r="AS14" s="18">
        <v>137</v>
      </c>
      <c r="AT14" s="19">
        <v>139</v>
      </c>
      <c r="AU14" s="20">
        <v>158</v>
      </c>
      <c r="AV14" s="18">
        <v>137</v>
      </c>
      <c r="AW14" s="19">
        <v>138</v>
      </c>
      <c r="AX14" s="20">
        <v>135</v>
      </c>
      <c r="AY14" s="18">
        <v>138</v>
      </c>
      <c r="AZ14" s="19">
        <v>140</v>
      </c>
      <c r="BA14" s="20">
        <v>136</v>
      </c>
      <c r="BB14" s="18">
        <v>119</v>
      </c>
      <c r="BC14" s="19">
        <v>139</v>
      </c>
      <c r="BD14" s="20">
        <v>142</v>
      </c>
      <c r="BE14" s="18">
        <v>174</v>
      </c>
      <c r="BF14" s="19">
        <v>147</v>
      </c>
      <c r="BG14" s="20">
        <v>132</v>
      </c>
      <c r="BH14" s="18">
        <v>127</v>
      </c>
      <c r="BI14" s="19">
        <v>146</v>
      </c>
      <c r="BJ14" s="20">
        <v>133</v>
      </c>
      <c r="BK14" s="18">
        <v>100</v>
      </c>
      <c r="BL14" s="19"/>
      <c r="BM14" s="20"/>
      <c r="BN14" s="18"/>
      <c r="BO14" s="19"/>
      <c r="BP14" s="20"/>
      <c r="BQ14" s="18"/>
      <c r="BR14" s="19"/>
      <c r="BS14" s="20"/>
      <c r="BT14" s="18"/>
      <c r="BU14" s="19"/>
      <c r="BV14" s="20"/>
      <c r="BW14" s="18"/>
      <c r="BX14" s="86">
        <f t="shared" si="5"/>
        <v>51</v>
      </c>
      <c r="BY14" s="85">
        <f t="shared" si="6"/>
        <v>142.33333333333334</v>
      </c>
      <c r="BZ14" s="87">
        <f t="shared" si="7"/>
        <v>178</v>
      </c>
      <c r="CA14" s="91">
        <f t="shared" si="8"/>
        <v>34</v>
      </c>
      <c r="CB14" s="89">
        <f t="shared" si="9"/>
        <v>42</v>
      </c>
    </row>
    <row r="15" spans="1:80" ht="12.75">
      <c r="A15" s="3">
        <v>14</v>
      </c>
      <c r="B15" s="16" t="s">
        <v>32</v>
      </c>
      <c r="C15" s="44" t="s">
        <v>9</v>
      </c>
      <c r="D15" s="36">
        <v>146</v>
      </c>
      <c r="E15" s="37">
        <v>103</v>
      </c>
      <c r="F15" s="15">
        <v>136</v>
      </c>
      <c r="G15" s="16"/>
      <c r="H15" s="17"/>
      <c r="I15" s="30"/>
      <c r="J15" s="16">
        <v>119</v>
      </c>
      <c r="K15" s="17">
        <v>126</v>
      </c>
      <c r="L15" s="30">
        <v>145</v>
      </c>
      <c r="M15" s="16">
        <v>132</v>
      </c>
      <c r="N15" s="17">
        <v>135</v>
      </c>
      <c r="O15" s="30">
        <v>173</v>
      </c>
      <c r="P15" s="16">
        <v>148</v>
      </c>
      <c r="Q15" s="17">
        <v>118</v>
      </c>
      <c r="R15" s="30">
        <v>123</v>
      </c>
      <c r="S15" s="16">
        <v>108</v>
      </c>
      <c r="T15" s="17">
        <v>112</v>
      </c>
      <c r="U15" s="30">
        <v>121</v>
      </c>
      <c r="V15" s="16">
        <v>126</v>
      </c>
      <c r="W15" s="17">
        <v>148</v>
      </c>
      <c r="X15" s="30">
        <v>136</v>
      </c>
      <c r="Y15" s="16">
        <v>170</v>
      </c>
      <c r="Z15" s="17">
        <v>149</v>
      </c>
      <c r="AA15" s="30">
        <v>127</v>
      </c>
      <c r="AB15" s="16">
        <v>123</v>
      </c>
      <c r="AC15" s="17">
        <v>107</v>
      </c>
      <c r="AD15" s="30">
        <v>129</v>
      </c>
      <c r="AE15" s="36">
        <v>131</v>
      </c>
      <c r="AF15" s="37">
        <v>104</v>
      </c>
      <c r="AG15" s="15">
        <v>141</v>
      </c>
      <c r="AH15" s="36">
        <v>126</v>
      </c>
      <c r="AI15" s="37">
        <v>136</v>
      </c>
      <c r="AJ15" s="15">
        <v>140</v>
      </c>
      <c r="AK15" s="36">
        <v>153</v>
      </c>
      <c r="AL15" s="37">
        <v>138</v>
      </c>
      <c r="AM15" s="15">
        <v>115</v>
      </c>
      <c r="AN15" s="16">
        <v>106</v>
      </c>
      <c r="AO15" s="17">
        <v>127</v>
      </c>
      <c r="AP15" s="30">
        <v>131</v>
      </c>
      <c r="AQ15" s="16">
        <v>95</v>
      </c>
      <c r="AR15" s="17">
        <v>122</v>
      </c>
      <c r="AS15" s="30">
        <v>111</v>
      </c>
      <c r="AT15" s="16">
        <v>128</v>
      </c>
      <c r="AU15" s="17">
        <v>126</v>
      </c>
      <c r="AV15" s="30">
        <v>139</v>
      </c>
      <c r="AW15" s="36">
        <v>195</v>
      </c>
      <c r="AX15" s="37">
        <v>164</v>
      </c>
      <c r="AY15" s="15">
        <v>157</v>
      </c>
      <c r="AZ15" s="16">
        <v>157</v>
      </c>
      <c r="BA15" s="17">
        <v>136</v>
      </c>
      <c r="BB15" s="30">
        <v>167</v>
      </c>
      <c r="BC15" s="16">
        <v>156</v>
      </c>
      <c r="BD15" s="17">
        <v>114</v>
      </c>
      <c r="BE15" s="30">
        <v>134</v>
      </c>
      <c r="BF15" s="16">
        <v>105</v>
      </c>
      <c r="BG15" s="17">
        <v>123</v>
      </c>
      <c r="BH15" s="30">
        <v>95</v>
      </c>
      <c r="BI15" s="36">
        <v>125</v>
      </c>
      <c r="BJ15" s="37">
        <v>152</v>
      </c>
      <c r="BK15" s="15">
        <v>122</v>
      </c>
      <c r="BL15" s="16">
        <v>171</v>
      </c>
      <c r="BM15" s="17">
        <v>161</v>
      </c>
      <c r="BN15" s="30">
        <v>132</v>
      </c>
      <c r="BO15" s="16"/>
      <c r="BP15" s="17"/>
      <c r="BQ15" s="30"/>
      <c r="BR15" s="36"/>
      <c r="BS15" s="37"/>
      <c r="BT15" s="15"/>
      <c r="BU15" s="16"/>
      <c r="BV15" s="17"/>
      <c r="BW15" s="30"/>
      <c r="BX15" s="86">
        <f t="shared" si="5"/>
        <v>60</v>
      </c>
      <c r="BY15" s="85">
        <f t="shared" si="6"/>
        <v>133.25</v>
      </c>
      <c r="BZ15" s="87">
        <f t="shared" si="7"/>
        <v>195</v>
      </c>
      <c r="CA15" s="91">
        <f t="shared" si="8"/>
        <v>45</v>
      </c>
      <c r="CB15" s="89">
        <f t="shared" si="9"/>
        <v>28</v>
      </c>
    </row>
    <row r="16" spans="1:80" ht="12.75">
      <c r="A16" s="4">
        <v>15</v>
      </c>
      <c r="B16" s="19" t="s">
        <v>117</v>
      </c>
      <c r="C16" s="45" t="s">
        <v>9</v>
      </c>
      <c r="D16" s="19">
        <v>102</v>
      </c>
      <c r="E16" s="20">
        <v>110</v>
      </c>
      <c r="F16" s="18">
        <v>110</v>
      </c>
      <c r="G16" s="19">
        <v>78</v>
      </c>
      <c r="H16" s="20">
        <v>83</v>
      </c>
      <c r="I16" s="18">
        <v>91</v>
      </c>
      <c r="J16" s="19">
        <v>139</v>
      </c>
      <c r="K16" s="20">
        <v>89</v>
      </c>
      <c r="L16" s="18">
        <v>88</v>
      </c>
      <c r="M16" s="19">
        <v>85</v>
      </c>
      <c r="N16" s="20">
        <v>106</v>
      </c>
      <c r="O16" s="18">
        <v>103</v>
      </c>
      <c r="P16" s="19">
        <v>109</v>
      </c>
      <c r="Q16" s="20">
        <v>90</v>
      </c>
      <c r="R16" s="18">
        <v>80</v>
      </c>
      <c r="S16" s="19">
        <v>132</v>
      </c>
      <c r="T16" s="20">
        <v>106</v>
      </c>
      <c r="U16" s="18">
        <v>98</v>
      </c>
      <c r="V16" s="19">
        <v>70</v>
      </c>
      <c r="W16" s="20">
        <v>103</v>
      </c>
      <c r="X16" s="18">
        <v>70</v>
      </c>
      <c r="Y16" s="19">
        <v>83</v>
      </c>
      <c r="Z16" s="20">
        <v>101</v>
      </c>
      <c r="AA16" s="18">
        <v>122</v>
      </c>
      <c r="AB16" s="19">
        <v>102</v>
      </c>
      <c r="AC16" s="20">
        <v>88</v>
      </c>
      <c r="AD16" s="18">
        <v>83</v>
      </c>
      <c r="AE16" s="19"/>
      <c r="AF16" s="20"/>
      <c r="AG16" s="18"/>
      <c r="AH16" s="19">
        <v>72</v>
      </c>
      <c r="AI16" s="20">
        <v>97</v>
      </c>
      <c r="AJ16" s="18">
        <v>82</v>
      </c>
      <c r="AK16" s="19">
        <v>106</v>
      </c>
      <c r="AL16" s="20">
        <v>91</v>
      </c>
      <c r="AM16" s="18">
        <v>102</v>
      </c>
      <c r="AN16" s="19">
        <v>114</v>
      </c>
      <c r="AO16" s="20">
        <v>106</v>
      </c>
      <c r="AP16" s="18">
        <v>86</v>
      </c>
      <c r="AQ16" s="19">
        <v>76</v>
      </c>
      <c r="AR16" s="20">
        <v>83</v>
      </c>
      <c r="AS16" s="18">
        <v>91</v>
      </c>
      <c r="AT16" s="19">
        <v>87</v>
      </c>
      <c r="AU16" s="20">
        <v>92</v>
      </c>
      <c r="AV16" s="18">
        <v>100</v>
      </c>
      <c r="AW16" s="19">
        <v>75</v>
      </c>
      <c r="AX16" s="20">
        <v>76</v>
      </c>
      <c r="AY16" s="18">
        <v>100</v>
      </c>
      <c r="AZ16" s="19">
        <v>110</v>
      </c>
      <c r="BA16" s="20">
        <v>84</v>
      </c>
      <c r="BB16" s="18">
        <v>79</v>
      </c>
      <c r="BC16" s="19">
        <v>131</v>
      </c>
      <c r="BD16" s="20">
        <v>130</v>
      </c>
      <c r="BE16" s="18">
        <v>81</v>
      </c>
      <c r="BF16" s="19">
        <v>111</v>
      </c>
      <c r="BG16" s="20">
        <v>113</v>
      </c>
      <c r="BH16" s="18">
        <v>67</v>
      </c>
      <c r="BI16" s="19"/>
      <c r="BJ16" s="20"/>
      <c r="BK16" s="18"/>
      <c r="BL16" s="19"/>
      <c r="BM16" s="20"/>
      <c r="BN16" s="18"/>
      <c r="BO16" s="19"/>
      <c r="BP16" s="20"/>
      <c r="BQ16" s="18"/>
      <c r="BR16" s="19"/>
      <c r="BS16" s="20"/>
      <c r="BT16" s="18"/>
      <c r="BU16" s="19"/>
      <c r="BV16" s="20"/>
      <c r="BW16" s="18"/>
      <c r="BX16" s="86">
        <f t="shared" si="5"/>
        <v>54</v>
      </c>
      <c r="BY16" s="85">
        <f t="shared" si="6"/>
        <v>95.61111111111111</v>
      </c>
      <c r="BZ16" s="87">
        <f t="shared" si="7"/>
        <v>139</v>
      </c>
      <c r="CA16" s="91">
        <f t="shared" si="8"/>
        <v>54</v>
      </c>
      <c r="CB16" s="89">
        <f t="shared" si="9"/>
        <v>51</v>
      </c>
    </row>
    <row r="17" spans="1:80" ht="12.75">
      <c r="A17" s="3">
        <v>16</v>
      </c>
      <c r="B17" s="16" t="s">
        <v>123</v>
      </c>
      <c r="C17" s="44" t="s">
        <v>9</v>
      </c>
      <c r="D17" s="36"/>
      <c r="E17" s="37"/>
      <c r="F17" s="15"/>
      <c r="G17" s="36">
        <v>82</v>
      </c>
      <c r="H17" s="37">
        <v>93</v>
      </c>
      <c r="I17" s="15">
        <v>123</v>
      </c>
      <c r="J17" s="16"/>
      <c r="K17" s="17"/>
      <c r="L17" s="30"/>
      <c r="M17" s="16"/>
      <c r="N17" s="17"/>
      <c r="O17" s="30"/>
      <c r="P17" s="16"/>
      <c r="Q17" s="17"/>
      <c r="R17" s="30"/>
      <c r="S17" s="16"/>
      <c r="T17" s="17"/>
      <c r="U17" s="30"/>
      <c r="V17" s="16"/>
      <c r="W17" s="17"/>
      <c r="X17" s="30"/>
      <c r="Y17" s="16"/>
      <c r="Z17" s="17"/>
      <c r="AA17" s="30"/>
      <c r="AB17" s="16"/>
      <c r="AC17" s="17"/>
      <c r="AD17" s="30"/>
      <c r="AE17" s="36"/>
      <c r="AF17" s="37"/>
      <c r="AG17" s="15"/>
      <c r="AH17" s="36"/>
      <c r="AI17" s="37"/>
      <c r="AJ17" s="15"/>
      <c r="AK17" s="36"/>
      <c r="AL17" s="37"/>
      <c r="AM17" s="15"/>
      <c r="AN17" s="16"/>
      <c r="AO17" s="17"/>
      <c r="AP17" s="30"/>
      <c r="AQ17" s="16"/>
      <c r="AR17" s="17"/>
      <c r="AS17" s="30"/>
      <c r="AT17" s="16"/>
      <c r="AU17" s="17"/>
      <c r="AV17" s="30"/>
      <c r="AW17" s="36"/>
      <c r="AX17" s="37"/>
      <c r="AY17" s="15"/>
      <c r="AZ17" s="16"/>
      <c r="BA17" s="17"/>
      <c r="BB17" s="30"/>
      <c r="BC17" s="16"/>
      <c r="BD17" s="17"/>
      <c r="BE17" s="30"/>
      <c r="BF17" s="16"/>
      <c r="BG17" s="17"/>
      <c r="BH17" s="30"/>
      <c r="BI17" s="36"/>
      <c r="BJ17" s="37"/>
      <c r="BK17" s="15"/>
      <c r="BL17" s="16"/>
      <c r="BM17" s="17"/>
      <c r="BN17" s="30"/>
      <c r="BO17" s="16"/>
      <c r="BP17" s="17"/>
      <c r="BQ17" s="30"/>
      <c r="BR17" s="36"/>
      <c r="BS17" s="37"/>
      <c r="BT17" s="15"/>
      <c r="BU17" s="16"/>
      <c r="BV17" s="17"/>
      <c r="BW17" s="30"/>
      <c r="BX17" s="86">
        <f t="shared" si="5"/>
        <v>3</v>
      </c>
      <c r="BY17" s="85">
        <f t="shared" si="6"/>
        <v>99.33333333333333</v>
      </c>
      <c r="BZ17" s="87">
        <f t="shared" si="7"/>
        <v>123</v>
      </c>
      <c r="CA17" s="91">
        <f t="shared" si="8"/>
        <v>53</v>
      </c>
      <c r="CB17" s="89">
        <f t="shared" si="9"/>
        <v>53</v>
      </c>
    </row>
    <row r="18" spans="1:80" ht="12.75">
      <c r="A18" s="4">
        <v>17</v>
      </c>
      <c r="B18" s="19" t="s">
        <v>130</v>
      </c>
      <c r="C18" s="45" t="s">
        <v>9</v>
      </c>
      <c r="D18" s="19"/>
      <c r="E18" s="20"/>
      <c r="F18" s="18"/>
      <c r="G18" s="19"/>
      <c r="H18" s="20"/>
      <c r="I18" s="18"/>
      <c r="J18" s="19"/>
      <c r="K18" s="20"/>
      <c r="L18" s="18"/>
      <c r="M18" s="19"/>
      <c r="N18" s="20"/>
      <c r="O18" s="18"/>
      <c r="P18" s="19"/>
      <c r="Q18" s="20"/>
      <c r="R18" s="18"/>
      <c r="S18" s="19"/>
      <c r="T18" s="20"/>
      <c r="U18" s="18"/>
      <c r="V18" s="19"/>
      <c r="W18" s="20"/>
      <c r="X18" s="18"/>
      <c r="Y18" s="19"/>
      <c r="Z18" s="20"/>
      <c r="AA18" s="18"/>
      <c r="AB18" s="19"/>
      <c r="AC18" s="20"/>
      <c r="AD18" s="18"/>
      <c r="AE18" s="19"/>
      <c r="AF18" s="20"/>
      <c r="AG18" s="18"/>
      <c r="AH18" s="19">
        <v>112</v>
      </c>
      <c r="AI18" s="20">
        <v>152</v>
      </c>
      <c r="AJ18" s="18">
        <v>142</v>
      </c>
      <c r="AK18" s="19"/>
      <c r="AL18" s="20"/>
      <c r="AM18" s="18"/>
      <c r="AN18" s="19"/>
      <c r="AO18" s="20"/>
      <c r="AP18" s="18"/>
      <c r="AQ18" s="19"/>
      <c r="AR18" s="20"/>
      <c r="AS18" s="18"/>
      <c r="AT18" s="19"/>
      <c r="AU18" s="20"/>
      <c r="AV18" s="18"/>
      <c r="AW18" s="19"/>
      <c r="AX18" s="20"/>
      <c r="AY18" s="18"/>
      <c r="AZ18" s="19"/>
      <c r="BA18" s="20"/>
      <c r="BB18" s="18"/>
      <c r="BC18" s="19"/>
      <c r="BD18" s="20"/>
      <c r="BE18" s="18"/>
      <c r="BF18" s="19"/>
      <c r="BG18" s="20"/>
      <c r="BH18" s="18"/>
      <c r="BI18" s="19"/>
      <c r="BJ18" s="20"/>
      <c r="BK18" s="18"/>
      <c r="BL18" s="19"/>
      <c r="BM18" s="20"/>
      <c r="BN18" s="18"/>
      <c r="BO18" s="19"/>
      <c r="BP18" s="20"/>
      <c r="BQ18" s="18"/>
      <c r="BR18" s="19"/>
      <c r="BS18" s="20"/>
      <c r="BT18" s="18"/>
      <c r="BU18" s="19"/>
      <c r="BV18" s="20"/>
      <c r="BW18" s="18"/>
      <c r="BX18" s="86">
        <f>COUNT(D18:BW18)</f>
        <v>3</v>
      </c>
      <c r="BY18" s="85">
        <f>AVERAGE(D18:BW18)</f>
        <v>135.33333333333334</v>
      </c>
      <c r="BZ18" s="87">
        <f>MAX(D18:BW18)</f>
        <v>152</v>
      </c>
      <c r="CA18" s="91">
        <f>_xlfn.RANK.EQ(BY18,$BY$2:$BY$62)</f>
        <v>43</v>
      </c>
      <c r="CB18" s="89">
        <f>_xlfn.RANK.EQ(BZ18,$BZ$2:$BZ$62)</f>
        <v>49</v>
      </c>
    </row>
    <row r="19" spans="1:80" ht="12.75">
      <c r="A19" s="3">
        <v>18</v>
      </c>
      <c r="B19" s="16" t="s">
        <v>141</v>
      </c>
      <c r="C19" s="44" t="s">
        <v>9</v>
      </c>
      <c r="D19" s="36"/>
      <c r="E19" s="37"/>
      <c r="F19" s="15"/>
      <c r="G19" s="36"/>
      <c r="H19" s="37"/>
      <c r="I19" s="15"/>
      <c r="J19" s="16"/>
      <c r="K19" s="17"/>
      <c r="L19" s="30"/>
      <c r="M19" s="16"/>
      <c r="N19" s="17"/>
      <c r="O19" s="30"/>
      <c r="P19" s="16"/>
      <c r="Q19" s="17"/>
      <c r="R19" s="30"/>
      <c r="S19" s="16"/>
      <c r="T19" s="17"/>
      <c r="U19" s="30"/>
      <c r="V19" s="16"/>
      <c r="W19" s="17"/>
      <c r="X19" s="30"/>
      <c r="Y19" s="16"/>
      <c r="Z19" s="17"/>
      <c r="AA19" s="30"/>
      <c r="AB19" s="16"/>
      <c r="AC19" s="17"/>
      <c r="AD19" s="30"/>
      <c r="AE19" s="36">
        <v>85</v>
      </c>
      <c r="AF19" s="37">
        <v>134</v>
      </c>
      <c r="AG19" s="15">
        <v>143</v>
      </c>
      <c r="AH19" s="36"/>
      <c r="AI19" s="37"/>
      <c r="AJ19" s="15"/>
      <c r="AK19" s="36"/>
      <c r="AL19" s="37"/>
      <c r="AM19" s="15"/>
      <c r="AN19" s="16"/>
      <c r="AO19" s="17"/>
      <c r="AP19" s="30"/>
      <c r="AQ19" s="16"/>
      <c r="AR19" s="17"/>
      <c r="AS19" s="30"/>
      <c r="AT19" s="16"/>
      <c r="AU19" s="17"/>
      <c r="AV19" s="30"/>
      <c r="AW19" s="36"/>
      <c r="AX19" s="37"/>
      <c r="AY19" s="15"/>
      <c r="AZ19" s="16"/>
      <c r="BA19" s="17"/>
      <c r="BB19" s="30"/>
      <c r="BC19" s="16"/>
      <c r="BD19" s="17"/>
      <c r="BE19" s="30"/>
      <c r="BF19" s="16"/>
      <c r="BG19" s="17"/>
      <c r="BH19" s="30"/>
      <c r="BI19" s="36"/>
      <c r="BJ19" s="37"/>
      <c r="BK19" s="15"/>
      <c r="BL19" s="16">
        <v>154</v>
      </c>
      <c r="BM19" s="17">
        <v>147</v>
      </c>
      <c r="BN19" s="30">
        <v>189</v>
      </c>
      <c r="BO19" s="36"/>
      <c r="BP19" s="37"/>
      <c r="BQ19" s="15"/>
      <c r="BR19" s="36"/>
      <c r="BS19" s="37"/>
      <c r="BT19" s="15"/>
      <c r="BU19" s="36"/>
      <c r="BV19" s="37"/>
      <c r="BW19" s="15"/>
      <c r="BX19" s="86">
        <f>COUNT(D19:BW19)</f>
        <v>6</v>
      </c>
      <c r="BY19" s="85">
        <f>AVERAGE(D19:BW19)</f>
        <v>142</v>
      </c>
      <c r="BZ19" s="87">
        <f>MAX(D19:BW19)</f>
        <v>189</v>
      </c>
      <c r="CA19" s="91">
        <f>_xlfn.RANK.EQ(BY19,$BY$2:$BY$62)</f>
        <v>35</v>
      </c>
      <c r="CB19" s="89">
        <f>_xlfn.RANK.EQ(BZ19,$BZ$2:$BZ$62)</f>
        <v>34</v>
      </c>
    </row>
    <row r="20" spans="1:80" ht="12.75">
      <c r="A20" s="4">
        <v>19</v>
      </c>
      <c r="B20" s="19" t="s">
        <v>53</v>
      </c>
      <c r="C20" s="45" t="s">
        <v>105</v>
      </c>
      <c r="D20" s="19"/>
      <c r="E20" s="20"/>
      <c r="F20" s="18"/>
      <c r="G20" s="19"/>
      <c r="H20" s="20"/>
      <c r="I20" s="18"/>
      <c r="J20" s="19"/>
      <c r="K20" s="20"/>
      <c r="L20" s="18"/>
      <c r="M20" s="19"/>
      <c r="N20" s="20"/>
      <c r="O20" s="18"/>
      <c r="P20" s="19"/>
      <c r="Q20" s="20"/>
      <c r="R20" s="18"/>
      <c r="S20" s="19"/>
      <c r="T20" s="20"/>
      <c r="U20" s="18"/>
      <c r="V20" s="19"/>
      <c r="W20" s="20"/>
      <c r="X20" s="18"/>
      <c r="Y20" s="19"/>
      <c r="Z20" s="20"/>
      <c r="AA20" s="18"/>
      <c r="AB20" s="19"/>
      <c r="AC20" s="20"/>
      <c r="AD20" s="18"/>
      <c r="AE20" s="19"/>
      <c r="AF20" s="20"/>
      <c r="AG20" s="18"/>
      <c r="AH20" s="19"/>
      <c r="AI20" s="20"/>
      <c r="AJ20" s="18"/>
      <c r="AK20" s="19">
        <v>138</v>
      </c>
      <c r="AL20" s="20">
        <v>159</v>
      </c>
      <c r="AM20" s="18">
        <v>158</v>
      </c>
      <c r="AN20" s="19">
        <v>171</v>
      </c>
      <c r="AO20" s="20">
        <v>184</v>
      </c>
      <c r="AP20" s="18">
        <v>127</v>
      </c>
      <c r="AQ20" s="19">
        <v>154</v>
      </c>
      <c r="AR20" s="20">
        <v>163</v>
      </c>
      <c r="AS20" s="18">
        <v>141</v>
      </c>
      <c r="AT20" s="19"/>
      <c r="AU20" s="20"/>
      <c r="AV20" s="18"/>
      <c r="AW20" s="19"/>
      <c r="AX20" s="20"/>
      <c r="AY20" s="18"/>
      <c r="AZ20" s="19"/>
      <c r="BA20" s="20"/>
      <c r="BB20" s="18"/>
      <c r="BC20" s="19">
        <v>157</v>
      </c>
      <c r="BD20" s="20">
        <v>135</v>
      </c>
      <c r="BE20" s="18">
        <v>193</v>
      </c>
      <c r="BF20" s="19"/>
      <c r="BG20" s="20"/>
      <c r="BH20" s="18"/>
      <c r="BI20" s="19">
        <v>191</v>
      </c>
      <c r="BJ20" s="20">
        <v>171</v>
      </c>
      <c r="BK20" s="18">
        <v>155</v>
      </c>
      <c r="BL20" s="19"/>
      <c r="BM20" s="20"/>
      <c r="BN20" s="18"/>
      <c r="BO20" s="19"/>
      <c r="BP20" s="20"/>
      <c r="BQ20" s="18"/>
      <c r="BR20" s="19"/>
      <c r="BS20" s="20"/>
      <c r="BT20" s="18"/>
      <c r="BU20" s="19"/>
      <c r="BV20" s="20"/>
      <c r="BW20" s="18"/>
      <c r="BX20" s="86">
        <f aca="true" t="shared" si="10" ref="BX20:BX25">COUNT(D20:BW20)</f>
        <v>15</v>
      </c>
      <c r="BY20" s="85">
        <f aca="true" t="shared" si="11" ref="BY20:BY25">AVERAGE(D20:BW20)</f>
        <v>159.8</v>
      </c>
      <c r="BZ20" s="87">
        <f aca="true" t="shared" si="12" ref="BZ20:BZ25">MAX(D20:BW20)</f>
        <v>193</v>
      </c>
      <c r="CA20" s="91">
        <f aca="true" t="shared" si="13" ref="CA20:CA25">_xlfn.RANK.EQ(BY20,$BY$2:$BY$62)</f>
        <v>12</v>
      </c>
      <c r="CB20" s="89">
        <f aca="true" t="shared" si="14" ref="CB20:CB25">_xlfn.RANK.EQ(BZ20,$BZ$2:$BZ$62)</f>
        <v>29</v>
      </c>
    </row>
    <row r="21" spans="1:80" ht="12.75">
      <c r="A21" s="3">
        <v>20</v>
      </c>
      <c r="B21" s="26" t="s">
        <v>52</v>
      </c>
      <c r="C21" s="114" t="s">
        <v>105</v>
      </c>
      <c r="D21" s="36">
        <v>145</v>
      </c>
      <c r="E21" s="37">
        <v>160</v>
      </c>
      <c r="F21" s="15">
        <v>150</v>
      </c>
      <c r="G21" s="36">
        <v>162</v>
      </c>
      <c r="H21" s="37">
        <v>136</v>
      </c>
      <c r="I21" s="15">
        <v>124</v>
      </c>
      <c r="J21" s="36">
        <v>102</v>
      </c>
      <c r="K21" s="37">
        <v>161</v>
      </c>
      <c r="L21" s="15">
        <v>125</v>
      </c>
      <c r="M21" s="36">
        <v>174</v>
      </c>
      <c r="N21" s="37">
        <v>149</v>
      </c>
      <c r="O21" s="15">
        <v>129</v>
      </c>
      <c r="P21" s="36">
        <v>169</v>
      </c>
      <c r="Q21" s="37">
        <v>185</v>
      </c>
      <c r="R21" s="15">
        <v>111</v>
      </c>
      <c r="S21" s="36">
        <v>162</v>
      </c>
      <c r="T21" s="37">
        <v>158</v>
      </c>
      <c r="U21" s="15">
        <v>115</v>
      </c>
      <c r="V21" s="36">
        <v>134</v>
      </c>
      <c r="W21" s="37">
        <v>143</v>
      </c>
      <c r="X21" s="15">
        <v>169</v>
      </c>
      <c r="Y21" s="36">
        <v>170</v>
      </c>
      <c r="Z21" s="37">
        <v>166</v>
      </c>
      <c r="AA21" s="15">
        <v>132</v>
      </c>
      <c r="AB21" s="36">
        <v>130</v>
      </c>
      <c r="AC21" s="37">
        <v>155</v>
      </c>
      <c r="AD21" s="15">
        <v>133</v>
      </c>
      <c r="AE21" s="36">
        <v>227</v>
      </c>
      <c r="AF21" s="37">
        <v>157</v>
      </c>
      <c r="AG21" s="15">
        <v>128</v>
      </c>
      <c r="AH21" s="36">
        <v>131</v>
      </c>
      <c r="AI21" s="37">
        <v>156</v>
      </c>
      <c r="AJ21" s="15">
        <v>166</v>
      </c>
      <c r="AK21" s="36">
        <v>125</v>
      </c>
      <c r="AL21" s="37">
        <v>139</v>
      </c>
      <c r="AM21" s="15">
        <v>125</v>
      </c>
      <c r="AN21" s="36">
        <v>170</v>
      </c>
      <c r="AO21" s="37">
        <v>141</v>
      </c>
      <c r="AP21" s="15">
        <v>161</v>
      </c>
      <c r="AQ21" s="36">
        <v>113</v>
      </c>
      <c r="AR21" s="37">
        <v>123</v>
      </c>
      <c r="AS21" s="15">
        <v>128</v>
      </c>
      <c r="AT21" s="36">
        <v>154</v>
      </c>
      <c r="AU21" s="37">
        <v>164</v>
      </c>
      <c r="AV21" s="15">
        <v>159</v>
      </c>
      <c r="AW21" s="36">
        <v>145</v>
      </c>
      <c r="AX21" s="37">
        <v>141</v>
      </c>
      <c r="AY21" s="15">
        <v>162</v>
      </c>
      <c r="AZ21" s="36">
        <v>115</v>
      </c>
      <c r="BA21" s="37">
        <v>192</v>
      </c>
      <c r="BB21" s="15">
        <v>164</v>
      </c>
      <c r="BC21" s="36">
        <v>168</v>
      </c>
      <c r="BD21" s="37">
        <v>147</v>
      </c>
      <c r="BE21" s="15">
        <v>157</v>
      </c>
      <c r="BF21" s="36">
        <v>173</v>
      </c>
      <c r="BG21" s="37">
        <v>177</v>
      </c>
      <c r="BH21" s="15">
        <v>160</v>
      </c>
      <c r="BI21" s="36">
        <v>142</v>
      </c>
      <c r="BJ21" s="37">
        <v>130</v>
      </c>
      <c r="BK21" s="15">
        <v>120</v>
      </c>
      <c r="BL21" s="36">
        <v>118</v>
      </c>
      <c r="BM21" s="37">
        <v>148</v>
      </c>
      <c r="BN21" s="15">
        <v>113</v>
      </c>
      <c r="BO21" s="36"/>
      <c r="BP21" s="37"/>
      <c r="BQ21" s="15"/>
      <c r="BR21" s="36"/>
      <c r="BS21" s="37"/>
      <c r="BT21" s="15"/>
      <c r="BU21" s="36"/>
      <c r="BV21" s="37"/>
      <c r="BW21" s="15"/>
      <c r="BX21" s="86">
        <f t="shared" si="10"/>
        <v>63</v>
      </c>
      <c r="BY21" s="85">
        <f t="shared" si="11"/>
        <v>147.42857142857142</v>
      </c>
      <c r="BZ21" s="87">
        <f t="shared" si="12"/>
        <v>227</v>
      </c>
      <c r="CA21" s="91">
        <f t="shared" si="13"/>
        <v>27</v>
      </c>
      <c r="CB21" s="89">
        <f t="shared" si="14"/>
        <v>6</v>
      </c>
    </row>
    <row r="22" spans="1:80" ht="12.75">
      <c r="A22" s="4">
        <v>21</v>
      </c>
      <c r="B22" s="19" t="s">
        <v>95</v>
      </c>
      <c r="C22" s="45" t="s">
        <v>105</v>
      </c>
      <c r="D22" s="33">
        <v>139</v>
      </c>
      <c r="E22" s="34">
        <v>156</v>
      </c>
      <c r="F22" s="35">
        <v>143</v>
      </c>
      <c r="G22" s="33">
        <v>154</v>
      </c>
      <c r="H22" s="34">
        <v>153</v>
      </c>
      <c r="I22" s="35">
        <v>121</v>
      </c>
      <c r="J22" s="33">
        <v>105</v>
      </c>
      <c r="K22" s="34">
        <v>181</v>
      </c>
      <c r="L22" s="35">
        <v>111</v>
      </c>
      <c r="M22" s="33">
        <v>106</v>
      </c>
      <c r="N22" s="34">
        <v>130</v>
      </c>
      <c r="O22" s="35">
        <v>123</v>
      </c>
      <c r="P22" s="33">
        <v>136</v>
      </c>
      <c r="Q22" s="34">
        <v>157</v>
      </c>
      <c r="R22" s="35">
        <v>130</v>
      </c>
      <c r="S22" s="33">
        <v>125</v>
      </c>
      <c r="T22" s="34">
        <v>161</v>
      </c>
      <c r="U22" s="35">
        <v>146</v>
      </c>
      <c r="V22" s="33">
        <v>129</v>
      </c>
      <c r="W22" s="34">
        <v>116</v>
      </c>
      <c r="X22" s="35">
        <v>166</v>
      </c>
      <c r="Y22" s="33">
        <v>103</v>
      </c>
      <c r="Z22" s="34">
        <v>145</v>
      </c>
      <c r="AA22" s="35">
        <v>124</v>
      </c>
      <c r="AB22" s="33"/>
      <c r="AC22" s="34"/>
      <c r="AD22" s="35"/>
      <c r="AE22" s="33">
        <v>156</v>
      </c>
      <c r="AF22" s="34">
        <v>123</v>
      </c>
      <c r="AG22" s="35">
        <v>141</v>
      </c>
      <c r="AH22" s="33">
        <v>102</v>
      </c>
      <c r="AI22" s="34">
        <v>142</v>
      </c>
      <c r="AJ22" s="35">
        <v>119</v>
      </c>
      <c r="AK22" s="33"/>
      <c r="AL22" s="34"/>
      <c r="AM22" s="35"/>
      <c r="AN22" s="33">
        <v>149</v>
      </c>
      <c r="AO22" s="34">
        <v>133</v>
      </c>
      <c r="AP22" s="35">
        <v>150</v>
      </c>
      <c r="AQ22" s="33">
        <v>112</v>
      </c>
      <c r="AR22" s="34">
        <v>147</v>
      </c>
      <c r="AS22" s="35">
        <v>138</v>
      </c>
      <c r="AT22" s="33">
        <v>136</v>
      </c>
      <c r="AU22" s="34">
        <v>119</v>
      </c>
      <c r="AV22" s="35">
        <v>149</v>
      </c>
      <c r="AW22" s="33">
        <v>155</v>
      </c>
      <c r="AX22" s="34">
        <v>103</v>
      </c>
      <c r="AY22" s="35">
        <v>137</v>
      </c>
      <c r="AZ22" s="33">
        <v>147</v>
      </c>
      <c r="BA22" s="34">
        <v>126</v>
      </c>
      <c r="BB22" s="35">
        <v>133</v>
      </c>
      <c r="BC22" s="33">
        <v>148</v>
      </c>
      <c r="BD22" s="34">
        <v>113</v>
      </c>
      <c r="BE22" s="35">
        <v>147</v>
      </c>
      <c r="BF22" s="33">
        <v>125</v>
      </c>
      <c r="BG22" s="34">
        <v>137</v>
      </c>
      <c r="BH22" s="35">
        <v>139</v>
      </c>
      <c r="BI22" s="33">
        <v>162</v>
      </c>
      <c r="BJ22" s="34">
        <v>131</v>
      </c>
      <c r="BK22" s="35">
        <v>132</v>
      </c>
      <c r="BL22" s="33">
        <v>113</v>
      </c>
      <c r="BM22" s="34">
        <v>141</v>
      </c>
      <c r="BN22" s="35">
        <v>128</v>
      </c>
      <c r="BO22" s="33"/>
      <c r="BP22" s="34"/>
      <c r="BQ22" s="35"/>
      <c r="BR22" s="33"/>
      <c r="BS22" s="34"/>
      <c r="BT22" s="35"/>
      <c r="BU22" s="33"/>
      <c r="BV22" s="34"/>
      <c r="BW22" s="35"/>
      <c r="BX22" s="86">
        <f t="shared" si="10"/>
        <v>57</v>
      </c>
      <c r="BY22" s="85">
        <f t="shared" si="11"/>
        <v>134.96491228070175</v>
      </c>
      <c r="BZ22" s="87">
        <f t="shared" si="12"/>
        <v>181</v>
      </c>
      <c r="CA22" s="91">
        <f t="shared" si="13"/>
        <v>44</v>
      </c>
      <c r="CB22" s="89">
        <f t="shared" si="14"/>
        <v>40</v>
      </c>
    </row>
    <row r="23" spans="1:80" ht="12.75">
      <c r="A23" s="3">
        <v>22</v>
      </c>
      <c r="B23" s="36" t="s">
        <v>50</v>
      </c>
      <c r="C23" s="84" t="s">
        <v>105</v>
      </c>
      <c r="D23" s="36">
        <v>132</v>
      </c>
      <c r="E23" s="37">
        <v>137</v>
      </c>
      <c r="F23" s="15">
        <v>112</v>
      </c>
      <c r="G23" s="36">
        <v>126</v>
      </c>
      <c r="H23" s="37">
        <v>143</v>
      </c>
      <c r="I23" s="15">
        <v>157</v>
      </c>
      <c r="J23" s="36">
        <v>152</v>
      </c>
      <c r="K23" s="37">
        <v>135</v>
      </c>
      <c r="L23" s="15">
        <v>141</v>
      </c>
      <c r="M23" s="36">
        <v>162</v>
      </c>
      <c r="N23" s="37">
        <v>133</v>
      </c>
      <c r="O23" s="15">
        <v>139</v>
      </c>
      <c r="P23" s="36">
        <v>129</v>
      </c>
      <c r="Q23" s="37">
        <v>150</v>
      </c>
      <c r="R23" s="15">
        <v>142</v>
      </c>
      <c r="S23" s="36">
        <v>128</v>
      </c>
      <c r="T23" s="37">
        <v>140</v>
      </c>
      <c r="U23" s="15">
        <v>157</v>
      </c>
      <c r="V23" s="36">
        <v>149</v>
      </c>
      <c r="W23" s="37">
        <v>150</v>
      </c>
      <c r="X23" s="15">
        <v>141</v>
      </c>
      <c r="Y23" s="36">
        <v>145</v>
      </c>
      <c r="Z23" s="37">
        <v>122</v>
      </c>
      <c r="AA23" s="15">
        <v>127</v>
      </c>
      <c r="AB23" s="36">
        <v>147</v>
      </c>
      <c r="AC23" s="37">
        <v>150</v>
      </c>
      <c r="AD23" s="15">
        <v>118</v>
      </c>
      <c r="AE23" s="36">
        <v>133</v>
      </c>
      <c r="AF23" s="37">
        <v>108</v>
      </c>
      <c r="AG23" s="15">
        <v>153</v>
      </c>
      <c r="AH23" s="36"/>
      <c r="AI23" s="37"/>
      <c r="AJ23" s="15"/>
      <c r="AK23" s="36">
        <v>140</v>
      </c>
      <c r="AL23" s="37">
        <v>94</v>
      </c>
      <c r="AM23" s="15">
        <v>115</v>
      </c>
      <c r="AN23" s="36"/>
      <c r="AO23" s="37"/>
      <c r="AP23" s="15"/>
      <c r="AQ23" s="36"/>
      <c r="AR23" s="37"/>
      <c r="AS23" s="15"/>
      <c r="AT23" s="36">
        <v>143</v>
      </c>
      <c r="AU23" s="37">
        <v>126</v>
      </c>
      <c r="AV23" s="15">
        <v>146</v>
      </c>
      <c r="AW23" s="36">
        <v>128</v>
      </c>
      <c r="AX23" s="37">
        <v>128</v>
      </c>
      <c r="AY23" s="15">
        <v>200</v>
      </c>
      <c r="AZ23" s="36">
        <v>134</v>
      </c>
      <c r="BA23" s="37">
        <v>134</v>
      </c>
      <c r="BB23" s="15">
        <v>133</v>
      </c>
      <c r="BC23" s="36">
        <v>155</v>
      </c>
      <c r="BD23" s="37">
        <v>162</v>
      </c>
      <c r="BE23" s="15">
        <v>110</v>
      </c>
      <c r="BF23" s="36">
        <v>112</v>
      </c>
      <c r="BG23" s="37">
        <v>117</v>
      </c>
      <c r="BH23" s="15">
        <v>127</v>
      </c>
      <c r="BI23" s="36"/>
      <c r="BJ23" s="37"/>
      <c r="BK23" s="15"/>
      <c r="BL23" s="36">
        <v>145</v>
      </c>
      <c r="BM23" s="37">
        <v>113</v>
      </c>
      <c r="BN23" s="15">
        <v>152</v>
      </c>
      <c r="BO23" s="36"/>
      <c r="BP23" s="37"/>
      <c r="BQ23" s="15"/>
      <c r="BR23" s="36"/>
      <c r="BS23" s="37"/>
      <c r="BT23" s="15"/>
      <c r="BU23" s="36"/>
      <c r="BV23" s="37"/>
      <c r="BW23" s="15"/>
      <c r="BX23" s="86">
        <f t="shared" si="10"/>
        <v>51</v>
      </c>
      <c r="BY23" s="85">
        <f t="shared" si="11"/>
        <v>136.7058823529412</v>
      </c>
      <c r="BZ23" s="87">
        <f t="shared" si="12"/>
        <v>200</v>
      </c>
      <c r="CA23" s="91">
        <f t="shared" si="13"/>
        <v>42</v>
      </c>
      <c r="CB23" s="89">
        <f t="shared" si="14"/>
        <v>24</v>
      </c>
    </row>
    <row r="24" spans="1:80" ht="12.75">
      <c r="A24" s="4">
        <v>23</v>
      </c>
      <c r="B24" s="19" t="s">
        <v>99</v>
      </c>
      <c r="C24" s="45" t="s">
        <v>105</v>
      </c>
      <c r="D24" s="19"/>
      <c r="E24" s="20"/>
      <c r="F24" s="18"/>
      <c r="G24" s="19"/>
      <c r="H24" s="20"/>
      <c r="I24" s="18"/>
      <c r="J24" s="19"/>
      <c r="K24" s="20"/>
      <c r="L24" s="18"/>
      <c r="M24" s="19"/>
      <c r="N24" s="20"/>
      <c r="O24" s="18"/>
      <c r="P24" s="19"/>
      <c r="Q24" s="20"/>
      <c r="R24" s="18"/>
      <c r="S24" s="19"/>
      <c r="T24" s="20"/>
      <c r="U24" s="18"/>
      <c r="V24" s="19"/>
      <c r="W24" s="20"/>
      <c r="X24" s="18"/>
      <c r="Y24" s="19"/>
      <c r="Z24" s="20"/>
      <c r="AA24" s="18"/>
      <c r="AB24" s="19">
        <v>90</v>
      </c>
      <c r="AC24" s="20">
        <v>108</v>
      </c>
      <c r="AD24" s="18">
        <v>82</v>
      </c>
      <c r="AE24" s="19"/>
      <c r="AF24" s="20"/>
      <c r="AG24" s="18"/>
      <c r="AH24" s="19">
        <v>143</v>
      </c>
      <c r="AI24" s="20">
        <v>143</v>
      </c>
      <c r="AJ24" s="18">
        <v>94</v>
      </c>
      <c r="AK24" s="19"/>
      <c r="AL24" s="20"/>
      <c r="AM24" s="18"/>
      <c r="AN24" s="19"/>
      <c r="AO24" s="20"/>
      <c r="AP24" s="18"/>
      <c r="AQ24" s="19"/>
      <c r="AR24" s="20"/>
      <c r="AS24" s="18"/>
      <c r="AT24" s="19"/>
      <c r="AU24" s="20"/>
      <c r="AV24" s="18"/>
      <c r="AW24" s="19"/>
      <c r="AX24" s="20"/>
      <c r="AY24" s="18"/>
      <c r="AZ24" s="19"/>
      <c r="BA24" s="20"/>
      <c r="BB24" s="18"/>
      <c r="BC24" s="19"/>
      <c r="BD24" s="20"/>
      <c r="BE24" s="18"/>
      <c r="BF24" s="19"/>
      <c r="BG24" s="20"/>
      <c r="BH24" s="18"/>
      <c r="BI24" s="19"/>
      <c r="BJ24" s="20"/>
      <c r="BK24" s="18"/>
      <c r="BL24" s="19"/>
      <c r="BM24" s="20"/>
      <c r="BN24" s="18"/>
      <c r="BO24" s="19"/>
      <c r="BP24" s="20"/>
      <c r="BQ24" s="18"/>
      <c r="BR24" s="19"/>
      <c r="BS24" s="20"/>
      <c r="BT24" s="18"/>
      <c r="BU24" s="19"/>
      <c r="BV24" s="20"/>
      <c r="BW24" s="18"/>
      <c r="BX24" s="86">
        <f t="shared" si="10"/>
        <v>6</v>
      </c>
      <c r="BY24" s="85">
        <f t="shared" si="11"/>
        <v>110</v>
      </c>
      <c r="BZ24" s="87">
        <f t="shared" si="12"/>
        <v>143</v>
      </c>
      <c r="CA24" s="91">
        <f t="shared" si="13"/>
        <v>50</v>
      </c>
      <c r="CB24" s="89">
        <f t="shared" si="14"/>
        <v>50</v>
      </c>
    </row>
    <row r="25" spans="1:80" ht="12.75">
      <c r="A25" s="3">
        <v>24</v>
      </c>
      <c r="B25" s="36" t="s">
        <v>54</v>
      </c>
      <c r="C25" s="84" t="s">
        <v>105</v>
      </c>
      <c r="D25" s="36">
        <v>115</v>
      </c>
      <c r="E25" s="37">
        <v>194</v>
      </c>
      <c r="F25" s="15">
        <v>116</v>
      </c>
      <c r="G25" s="36">
        <v>140</v>
      </c>
      <c r="H25" s="37">
        <v>116</v>
      </c>
      <c r="I25" s="15">
        <v>119</v>
      </c>
      <c r="J25" s="36">
        <v>90</v>
      </c>
      <c r="K25" s="37">
        <v>147</v>
      </c>
      <c r="L25" s="15">
        <v>143</v>
      </c>
      <c r="M25" s="36">
        <v>142</v>
      </c>
      <c r="N25" s="37">
        <v>116</v>
      </c>
      <c r="O25" s="15">
        <v>152</v>
      </c>
      <c r="P25" s="36">
        <v>142</v>
      </c>
      <c r="Q25" s="37">
        <v>141</v>
      </c>
      <c r="R25" s="15">
        <v>157</v>
      </c>
      <c r="S25" s="36">
        <v>138</v>
      </c>
      <c r="T25" s="37">
        <v>159</v>
      </c>
      <c r="U25" s="15">
        <v>125</v>
      </c>
      <c r="V25" s="36">
        <v>127</v>
      </c>
      <c r="W25" s="37">
        <v>163</v>
      </c>
      <c r="X25" s="15">
        <v>146</v>
      </c>
      <c r="Y25" s="36">
        <v>119</v>
      </c>
      <c r="Z25" s="37">
        <v>148</v>
      </c>
      <c r="AA25" s="15">
        <v>157</v>
      </c>
      <c r="AB25" s="36">
        <v>165</v>
      </c>
      <c r="AC25" s="37">
        <v>157</v>
      </c>
      <c r="AD25" s="15">
        <v>130</v>
      </c>
      <c r="AE25" s="36">
        <v>176</v>
      </c>
      <c r="AF25" s="37">
        <v>164</v>
      </c>
      <c r="AG25" s="15">
        <v>129</v>
      </c>
      <c r="AH25" s="36">
        <v>151</v>
      </c>
      <c r="AI25" s="37">
        <v>171</v>
      </c>
      <c r="AJ25" s="15">
        <v>150</v>
      </c>
      <c r="AK25" s="36">
        <v>121</v>
      </c>
      <c r="AL25" s="37">
        <v>115</v>
      </c>
      <c r="AM25" s="15">
        <v>149</v>
      </c>
      <c r="AN25" s="36">
        <v>131</v>
      </c>
      <c r="AO25" s="37">
        <v>135</v>
      </c>
      <c r="AP25" s="15">
        <v>140</v>
      </c>
      <c r="AQ25" s="36">
        <v>104</v>
      </c>
      <c r="AR25" s="37">
        <v>122</v>
      </c>
      <c r="AS25" s="15">
        <v>138</v>
      </c>
      <c r="AT25" s="36">
        <v>177</v>
      </c>
      <c r="AU25" s="37">
        <v>147</v>
      </c>
      <c r="AV25" s="15">
        <v>163</v>
      </c>
      <c r="AW25" s="36">
        <v>128</v>
      </c>
      <c r="AX25" s="37">
        <v>138</v>
      </c>
      <c r="AY25" s="15">
        <v>160</v>
      </c>
      <c r="AZ25" s="36">
        <v>155</v>
      </c>
      <c r="BA25" s="37">
        <v>133</v>
      </c>
      <c r="BB25" s="15">
        <v>159</v>
      </c>
      <c r="BC25" s="36"/>
      <c r="BD25" s="37"/>
      <c r="BE25" s="15"/>
      <c r="BF25" s="36">
        <v>164</v>
      </c>
      <c r="BG25" s="37">
        <v>219</v>
      </c>
      <c r="BH25" s="15">
        <v>165</v>
      </c>
      <c r="BI25" s="36">
        <v>115</v>
      </c>
      <c r="BJ25" s="37">
        <v>109</v>
      </c>
      <c r="BK25" s="15">
        <v>122</v>
      </c>
      <c r="BL25" s="36">
        <v>131</v>
      </c>
      <c r="BM25" s="37">
        <v>122</v>
      </c>
      <c r="BN25" s="15">
        <v>147</v>
      </c>
      <c r="BO25" s="36"/>
      <c r="BP25" s="37"/>
      <c r="BQ25" s="15"/>
      <c r="BR25" s="36"/>
      <c r="BS25" s="37"/>
      <c r="BT25" s="15"/>
      <c r="BU25" s="36"/>
      <c r="BV25" s="37"/>
      <c r="BW25" s="15"/>
      <c r="BX25" s="86">
        <f t="shared" si="10"/>
        <v>60</v>
      </c>
      <c r="BY25" s="85">
        <f t="shared" si="11"/>
        <v>141.9</v>
      </c>
      <c r="BZ25" s="87">
        <f t="shared" si="12"/>
        <v>219</v>
      </c>
      <c r="CA25" s="91">
        <f t="shared" si="13"/>
        <v>36</v>
      </c>
      <c r="CB25" s="89">
        <f t="shared" si="14"/>
        <v>12</v>
      </c>
    </row>
    <row r="26" spans="1:80" ht="12.75">
      <c r="A26" s="4">
        <v>25</v>
      </c>
      <c r="B26" s="19"/>
      <c r="C26" s="45"/>
      <c r="D26" s="33"/>
      <c r="E26" s="34"/>
      <c r="F26" s="18"/>
      <c r="G26" s="19"/>
      <c r="H26" s="34"/>
      <c r="I26" s="35"/>
      <c r="J26" s="33"/>
      <c r="K26" s="34"/>
      <c r="L26" s="35"/>
      <c r="M26" s="33"/>
      <c r="N26" s="34"/>
      <c r="O26" s="35"/>
      <c r="P26" s="33"/>
      <c r="Q26" s="34"/>
      <c r="R26" s="35"/>
      <c r="S26" s="33"/>
      <c r="T26" s="34"/>
      <c r="U26" s="35"/>
      <c r="V26" s="33"/>
      <c r="W26" s="34"/>
      <c r="X26" s="35"/>
      <c r="Y26" s="33"/>
      <c r="Z26" s="34"/>
      <c r="AA26" s="35"/>
      <c r="AB26" s="33"/>
      <c r="AC26" s="34"/>
      <c r="AD26" s="35"/>
      <c r="AE26" s="33"/>
      <c r="AF26" s="34"/>
      <c r="AG26" s="35"/>
      <c r="AH26" s="33"/>
      <c r="AI26" s="34"/>
      <c r="AJ26" s="35"/>
      <c r="AK26" s="33"/>
      <c r="AL26" s="34"/>
      <c r="AM26" s="35"/>
      <c r="AN26" s="33"/>
      <c r="AO26" s="34"/>
      <c r="AP26" s="35"/>
      <c r="AQ26" s="33"/>
      <c r="AR26" s="34"/>
      <c r="AS26" s="35"/>
      <c r="AT26" s="33"/>
      <c r="AU26" s="34"/>
      <c r="AV26" s="35"/>
      <c r="AW26" s="33"/>
      <c r="AX26" s="34"/>
      <c r="AY26" s="35"/>
      <c r="AZ26" s="33"/>
      <c r="BA26" s="34"/>
      <c r="BB26" s="35"/>
      <c r="BC26" s="33"/>
      <c r="BD26" s="34"/>
      <c r="BE26" s="35"/>
      <c r="BF26" s="33"/>
      <c r="BG26" s="34"/>
      <c r="BH26" s="35"/>
      <c r="BI26" s="33"/>
      <c r="BJ26" s="34"/>
      <c r="BK26" s="35"/>
      <c r="BL26" s="33"/>
      <c r="BM26" s="34"/>
      <c r="BN26" s="35"/>
      <c r="BO26" s="33"/>
      <c r="BP26" s="34"/>
      <c r="BQ26" s="35"/>
      <c r="BR26" s="33"/>
      <c r="BS26" s="34"/>
      <c r="BT26" s="35"/>
      <c r="BU26" s="33"/>
      <c r="BV26" s="34"/>
      <c r="BW26" s="35"/>
      <c r="BX26" s="86"/>
      <c r="BY26" s="85"/>
      <c r="BZ26" s="87"/>
      <c r="CA26" s="91"/>
      <c r="CB26" s="89"/>
    </row>
    <row r="27" spans="1:80" ht="12.75">
      <c r="A27" s="3">
        <v>26</v>
      </c>
      <c r="B27" s="146" t="s">
        <v>40</v>
      </c>
      <c r="C27" s="84" t="s">
        <v>7</v>
      </c>
      <c r="D27" s="26">
        <v>188</v>
      </c>
      <c r="E27" s="27">
        <v>155</v>
      </c>
      <c r="F27" s="28">
        <v>189</v>
      </c>
      <c r="G27" s="26">
        <v>170</v>
      </c>
      <c r="H27" s="27">
        <v>139</v>
      </c>
      <c r="I27" s="28">
        <v>175</v>
      </c>
      <c r="J27" s="26">
        <v>165</v>
      </c>
      <c r="K27" s="27">
        <v>171</v>
      </c>
      <c r="L27" s="15">
        <v>189</v>
      </c>
      <c r="M27" s="36">
        <v>146</v>
      </c>
      <c r="N27" s="27">
        <v>183</v>
      </c>
      <c r="O27" s="28">
        <v>139</v>
      </c>
      <c r="P27" s="26">
        <v>169</v>
      </c>
      <c r="Q27" s="27">
        <v>146</v>
      </c>
      <c r="R27" s="28">
        <v>163</v>
      </c>
      <c r="S27" s="26">
        <v>180</v>
      </c>
      <c r="T27" s="27">
        <v>193</v>
      </c>
      <c r="U27" s="28">
        <v>187</v>
      </c>
      <c r="V27" s="26">
        <v>157</v>
      </c>
      <c r="W27" s="27">
        <v>192</v>
      </c>
      <c r="X27" s="28">
        <v>173</v>
      </c>
      <c r="Y27" s="26">
        <v>165</v>
      </c>
      <c r="Z27" s="27">
        <v>204</v>
      </c>
      <c r="AA27" s="28">
        <v>178</v>
      </c>
      <c r="AB27" s="26">
        <v>180</v>
      </c>
      <c r="AC27" s="27">
        <v>162</v>
      </c>
      <c r="AD27" s="28">
        <v>199</v>
      </c>
      <c r="AE27" s="26">
        <v>163</v>
      </c>
      <c r="AF27" s="27">
        <v>182</v>
      </c>
      <c r="AG27" s="28">
        <v>158</v>
      </c>
      <c r="AH27" s="26">
        <v>196</v>
      </c>
      <c r="AI27" s="27">
        <v>173</v>
      </c>
      <c r="AJ27" s="28">
        <v>163</v>
      </c>
      <c r="AK27" s="26">
        <v>228</v>
      </c>
      <c r="AL27" s="27">
        <v>117</v>
      </c>
      <c r="AM27" s="28">
        <v>145</v>
      </c>
      <c r="AN27" s="26">
        <v>146</v>
      </c>
      <c r="AO27" s="27">
        <v>166</v>
      </c>
      <c r="AP27" s="28">
        <v>156</v>
      </c>
      <c r="AQ27" s="26">
        <v>163</v>
      </c>
      <c r="AR27" s="27">
        <v>154</v>
      </c>
      <c r="AS27" s="28">
        <v>155</v>
      </c>
      <c r="AT27" s="26">
        <v>163</v>
      </c>
      <c r="AU27" s="27">
        <v>170</v>
      </c>
      <c r="AV27" s="28">
        <v>186</v>
      </c>
      <c r="AW27" s="26">
        <v>167</v>
      </c>
      <c r="AX27" s="27">
        <v>174</v>
      </c>
      <c r="AY27" s="28">
        <v>189</v>
      </c>
      <c r="AZ27" s="26">
        <v>150</v>
      </c>
      <c r="BA27" s="27">
        <v>222</v>
      </c>
      <c r="BB27" s="28">
        <v>170</v>
      </c>
      <c r="BC27" s="26">
        <v>156</v>
      </c>
      <c r="BD27" s="27">
        <v>172</v>
      </c>
      <c r="BE27" s="28">
        <v>187</v>
      </c>
      <c r="BF27" s="26">
        <v>198</v>
      </c>
      <c r="BG27" s="27">
        <v>195</v>
      </c>
      <c r="BH27" s="28">
        <v>184</v>
      </c>
      <c r="BI27" s="26">
        <v>167</v>
      </c>
      <c r="BJ27" s="27">
        <v>186</v>
      </c>
      <c r="BK27" s="28">
        <v>159</v>
      </c>
      <c r="BL27" s="26">
        <v>174</v>
      </c>
      <c r="BM27" s="27">
        <v>174</v>
      </c>
      <c r="BN27" s="28">
        <v>181</v>
      </c>
      <c r="BO27" s="26"/>
      <c r="BP27" s="27"/>
      <c r="BQ27" s="28"/>
      <c r="BR27" s="26"/>
      <c r="BS27" s="27"/>
      <c r="BT27" s="28"/>
      <c r="BU27" s="26"/>
      <c r="BV27" s="27"/>
      <c r="BW27" s="28"/>
      <c r="BX27" s="86">
        <f aca="true" t="shared" si="15" ref="BX27:BX32">COUNT(D27:BW27)</f>
        <v>63</v>
      </c>
      <c r="BY27" s="145">
        <f aca="true" t="shared" si="16" ref="BY27:BY32">AVERAGE(D27:BW27)</f>
        <v>172.15873015873015</v>
      </c>
      <c r="BZ27" s="87">
        <f aca="true" t="shared" si="17" ref="BZ27:BZ32">MAX(D27:BW27)</f>
        <v>228</v>
      </c>
      <c r="CA27" s="91">
        <f aca="true" t="shared" si="18" ref="CA27:CA32">_xlfn.RANK.EQ(BY27,$BY$2:$BY$62)</f>
        <v>2</v>
      </c>
      <c r="CB27" s="89">
        <f aca="true" t="shared" si="19" ref="CB27:CB32">_xlfn.RANK.EQ(BZ27,$BZ$2:$BZ$62)</f>
        <v>5</v>
      </c>
    </row>
    <row r="28" spans="1:80" ht="12.75">
      <c r="A28" s="4">
        <v>27</v>
      </c>
      <c r="B28" s="19" t="s">
        <v>39</v>
      </c>
      <c r="C28" s="45" t="s">
        <v>7</v>
      </c>
      <c r="D28" s="33">
        <v>164</v>
      </c>
      <c r="E28" s="34">
        <v>159</v>
      </c>
      <c r="F28" s="18">
        <v>175</v>
      </c>
      <c r="G28" s="19">
        <v>170</v>
      </c>
      <c r="H28" s="34">
        <v>158</v>
      </c>
      <c r="I28" s="35">
        <v>144</v>
      </c>
      <c r="J28" s="33">
        <v>144</v>
      </c>
      <c r="K28" s="34">
        <v>160</v>
      </c>
      <c r="L28" s="35">
        <v>145</v>
      </c>
      <c r="M28" s="33">
        <v>148</v>
      </c>
      <c r="N28" s="34">
        <v>192</v>
      </c>
      <c r="O28" s="35">
        <v>176</v>
      </c>
      <c r="P28" s="33">
        <v>157</v>
      </c>
      <c r="Q28" s="34">
        <v>178</v>
      </c>
      <c r="R28" s="35">
        <v>164</v>
      </c>
      <c r="S28" s="33">
        <v>179</v>
      </c>
      <c r="T28" s="34">
        <v>167</v>
      </c>
      <c r="U28" s="35">
        <v>111</v>
      </c>
      <c r="V28" s="33">
        <v>143</v>
      </c>
      <c r="W28" s="34">
        <v>155</v>
      </c>
      <c r="X28" s="35">
        <v>163</v>
      </c>
      <c r="Y28" s="33">
        <v>163</v>
      </c>
      <c r="Z28" s="34">
        <v>191</v>
      </c>
      <c r="AA28" s="35">
        <v>193</v>
      </c>
      <c r="AB28" s="33">
        <v>150</v>
      </c>
      <c r="AC28" s="34">
        <v>142</v>
      </c>
      <c r="AD28" s="35">
        <v>154</v>
      </c>
      <c r="AE28" s="33">
        <v>162</v>
      </c>
      <c r="AF28" s="34">
        <v>147</v>
      </c>
      <c r="AG28" s="35">
        <v>154</v>
      </c>
      <c r="AH28" s="33">
        <v>142</v>
      </c>
      <c r="AI28" s="34">
        <v>164</v>
      </c>
      <c r="AJ28" s="35">
        <v>152</v>
      </c>
      <c r="AK28" s="33">
        <v>147</v>
      </c>
      <c r="AL28" s="34">
        <v>154</v>
      </c>
      <c r="AM28" s="35">
        <v>158</v>
      </c>
      <c r="AN28" s="33">
        <v>178</v>
      </c>
      <c r="AO28" s="34">
        <v>174</v>
      </c>
      <c r="AP28" s="35">
        <v>122</v>
      </c>
      <c r="AQ28" s="33">
        <v>211</v>
      </c>
      <c r="AR28" s="34">
        <v>181</v>
      </c>
      <c r="AS28" s="35">
        <v>173</v>
      </c>
      <c r="AT28" s="33">
        <v>206</v>
      </c>
      <c r="AU28" s="34">
        <v>154</v>
      </c>
      <c r="AV28" s="35">
        <v>165</v>
      </c>
      <c r="AW28" s="33">
        <v>169</v>
      </c>
      <c r="AX28" s="34">
        <v>158</v>
      </c>
      <c r="AY28" s="35">
        <v>151</v>
      </c>
      <c r="AZ28" s="33">
        <v>94</v>
      </c>
      <c r="BA28" s="34">
        <v>154</v>
      </c>
      <c r="BB28" s="35">
        <v>147</v>
      </c>
      <c r="BC28" s="33">
        <v>134</v>
      </c>
      <c r="BD28" s="34">
        <v>149</v>
      </c>
      <c r="BE28" s="35">
        <v>199</v>
      </c>
      <c r="BF28" s="33">
        <v>189</v>
      </c>
      <c r="BG28" s="34">
        <v>186</v>
      </c>
      <c r="BH28" s="35">
        <v>147</v>
      </c>
      <c r="BI28" s="33">
        <v>170</v>
      </c>
      <c r="BJ28" s="34">
        <v>134</v>
      </c>
      <c r="BK28" s="35">
        <v>179</v>
      </c>
      <c r="BL28" s="33">
        <v>139</v>
      </c>
      <c r="BM28" s="34">
        <v>201</v>
      </c>
      <c r="BN28" s="35">
        <v>196</v>
      </c>
      <c r="BO28" s="33"/>
      <c r="BP28" s="34"/>
      <c r="BQ28" s="35"/>
      <c r="BR28" s="33"/>
      <c r="BS28" s="34"/>
      <c r="BT28" s="35"/>
      <c r="BU28" s="33"/>
      <c r="BV28" s="34"/>
      <c r="BW28" s="35"/>
      <c r="BX28" s="86">
        <f t="shared" si="15"/>
        <v>63</v>
      </c>
      <c r="BY28" s="85">
        <f t="shared" si="16"/>
        <v>161.66666666666666</v>
      </c>
      <c r="BZ28" s="87">
        <f t="shared" si="17"/>
        <v>211</v>
      </c>
      <c r="CA28" s="91">
        <f t="shared" si="18"/>
        <v>11</v>
      </c>
      <c r="CB28" s="89">
        <f t="shared" si="19"/>
        <v>16</v>
      </c>
    </row>
    <row r="29" spans="1:80" ht="12.75">
      <c r="A29" s="3">
        <v>28</v>
      </c>
      <c r="B29" s="16" t="s">
        <v>38</v>
      </c>
      <c r="C29" s="44" t="s">
        <v>7</v>
      </c>
      <c r="D29" s="16">
        <v>143</v>
      </c>
      <c r="E29" s="17">
        <v>141</v>
      </c>
      <c r="F29" s="30">
        <v>132</v>
      </c>
      <c r="G29" s="16">
        <v>136</v>
      </c>
      <c r="H29" s="17">
        <v>115</v>
      </c>
      <c r="I29" s="30">
        <v>99</v>
      </c>
      <c r="J29" s="36"/>
      <c r="K29" s="37"/>
      <c r="L29" s="15"/>
      <c r="M29" s="16"/>
      <c r="N29" s="17"/>
      <c r="O29" s="30"/>
      <c r="P29" s="16">
        <v>131</v>
      </c>
      <c r="Q29" s="17">
        <v>191</v>
      </c>
      <c r="R29" s="30">
        <v>125</v>
      </c>
      <c r="S29" s="16"/>
      <c r="T29" s="17"/>
      <c r="U29" s="30"/>
      <c r="V29" s="36">
        <v>132</v>
      </c>
      <c r="W29" s="37">
        <v>121</v>
      </c>
      <c r="X29" s="15">
        <v>112</v>
      </c>
      <c r="Y29" s="16">
        <v>105</v>
      </c>
      <c r="Z29" s="17">
        <v>134</v>
      </c>
      <c r="AA29" s="30">
        <v>137</v>
      </c>
      <c r="AB29" s="36"/>
      <c r="AC29" s="37"/>
      <c r="AD29" s="15"/>
      <c r="AE29" s="36"/>
      <c r="AF29" s="37"/>
      <c r="AG29" s="15"/>
      <c r="AH29" s="36"/>
      <c r="AI29" s="37"/>
      <c r="AJ29" s="15"/>
      <c r="AK29" s="36"/>
      <c r="AL29" s="37"/>
      <c r="AM29" s="15"/>
      <c r="AN29" s="16"/>
      <c r="AO29" s="17"/>
      <c r="AP29" s="30"/>
      <c r="AQ29" s="36">
        <v>115</v>
      </c>
      <c r="AR29" s="37">
        <v>142</v>
      </c>
      <c r="AS29" s="15">
        <v>149</v>
      </c>
      <c r="AT29" s="16"/>
      <c r="AU29" s="17"/>
      <c r="AV29" s="30"/>
      <c r="AW29" s="36">
        <v>134</v>
      </c>
      <c r="AX29" s="37">
        <v>147</v>
      </c>
      <c r="AY29" s="15">
        <v>109</v>
      </c>
      <c r="AZ29" s="36"/>
      <c r="BA29" s="37"/>
      <c r="BB29" s="15"/>
      <c r="BC29" s="16"/>
      <c r="BD29" s="17"/>
      <c r="BE29" s="30"/>
      <c r="BF29" s="16">
        <v>104</v>
      </c>
      <c r="BG29" s="17">
        <v>131</v>
      </c>
      <c r="BH29" s="30">
        <v>130</v>
      </c>
      <c r="BI29" s="36"/>
      <c r="BJ29" s="37"/>
      <c r="BK29" s="15"/>
      <c r="BL29" s="36"/>
      <c r="BM29" s="37"/>
      <c r="BN29" s="15"/>
      <c r="BO29" s="16"/>
      <c r="BP29" s="17"/>
      <c r="BQ29" s="30"/>
      <c r="BR29" s="36"/>
      <c r="BS29" s="37"/>
      <c r="BT29" s="15"/>
      <c r="BU29" s="36"/>
      <c r="BV29" s="37"/>
      <c r="BW29" s="15"/>
      <c r="BX29" s="86">
        <f t="shared" si="15"/>
        <v>24</v>
      </c>
      <c r="BY29" s="85">
        <f t="shared" si="16"/>
        <v>129.79166666666666</v>
      </c>
      <c r="BZ29" s="87">
        <f t="shared" si="17"/>
        <v>191</v>
      </c>
      <c r="CA29" s="91">
        <f t="shared" si="18"/>
        <v>46</v>
      </c>
      <c r="CB29" s="89">
        <f t="shared" si="19"/>
        <v>31</v>
      </c>
    </row>
    <row r="30" spans="1:80" ht="12.75">
      <c r="A30" s="4">
        <v>29</v>
      </c>
      <c r="B30" s="19" t="s">
        <v>37</v>
      </c>
      <c r="C30" s="45" t="s">
        <v>7</v>
      </c>
      <c r="D30" s="19"/>
      <c r="E30" s="20"/>
      <c r="F30" s="18"/>
      <c r="G30" s="19"/>
      <c r="H30" s="20"/>
      <c r="I30" s="18"/>
      <c r="J30" s="19">
        <v>128</v>
      </c>
      <c r="K30" s="20">
        <v>176</v>
      </c>
      <c r="L30" s="18">
        <v>147</v>
      </c>
      <c r="M30" s="19">
        <v>173</v>
      </c>
      <c r="N30" s="20">
        <v>113</v>
      </c>
      <c r="O30" s="18">
        <v>166</v>
      </c>
      <c r="P30" s="19"/>
      <c r="Q30" s="20"/>
      <c r="R30" s="18"/>
      <c r="S30" s="19"/>
      <c r="T30" s="20"/>
      <c r="U30" s="18"/>
      <c r="V30" s="19">
        <v>126</v>
      </c>
      <c r="W30" s="20">
        <v>193</v>
      </c>
      <c r="X30" s="18">
        <v>168</v>
      </c>
      <c r="Y30" s="19">
        <v>168</v>
      </c>
      <c r="Z30" s="20">
        <v>165</v>
      </c>
      <c r="AA30" s="18">
        <v>146</v>
      </c>
      <c r="AB30" s="19">
        <v>134</v>
      </c>
      <c r="AC30" s="20">
        <v>171</v>
      </c>
      <c r="AD30" s="18">
        <v>154</v>
      </c>
      <c r="AE30" s="19"/>
      <c r="AF30" s="20"/>
      <c r="AG30" s="18"/>
      <c r="AH30" s="19">
        <v>139</v>
      </c>
      <c r="AI30" s="20">
        <v>142</v>
      </c>
      <c r="AJ30" s="18">
        <v>141</v>
      </c>
      <c r="AK30" s="19">
        <v>130</v>
      </c>
      <c r="AL30" s="20">
        <v>129</v>
      </c>
      <c r="AM30" s="18">
        <v>155</v>
      </c>
      <c r="AN30" s="19">
        <v>148</v>
      </c>
      <c r="AO30" s="20">
        <v>141</v>
      </c>
      <c r="AP30" s="18">
        <v>148</v>
      </c>
      <c r="AQ30" s="19"/>
      <c r="AR30" s="20"/>
      <c r="AS30" s="18"/>
      <c r="AT30" s="19"/>
      <c r="AU30" s="20"/>
      <c r="AV30" s="18"/>
      <c r="AW30" s="19">
        <v>147</v>
      </c>
      <c r="AX30" s="20">
        <v>171</v>
      </c>
      <c r="AY30" s="18">
        <v>163</v>
      </c>
      <c r="AZ30" s="19">
        <v>147</v>
      </c>
      <c r="BA30" s="20">
        <v>157</v>
      </c>
      <c r="BB30" s="18">
        <v>135</v>
      </c>
      <c r="BC30" s="19">
        <v>176</v>
      </c>
      <c r="BD30" s="20">
        <v>163</v>
      </c>
      <c r="BE30" s="18">
        <v>204</v>
      </c>
      <c r="BF30" s="19">
        <v>173</v>
      </c>
      <c r="BG30" s="20">
        <v>133</v>
      </c>
      <c r="BH30" s="18">
        <v>145</v>
      </c>
      <c r="BI30" s="19">
        <v>132</v>
      </c>
      <c r="BJ30" s="20">
        <v>172</v>
      </c>
      <c r="BK30" s="18">
        <v>143</v>
      </c>
      <c r="BL30" s="19"/>
      <c r="BM30" s="20"/>
      <c r="BN30" s="18"/>
      <c r="BO30" s="19"/>
      <c r="BP30" s="20"/>
      <c r="BQ30" s="18"/>
      <c r="BR30" s="19"/>
      <c r="BS30" s="20"/>
      <c r="BT30" s="18"/>
      <c r="BU30" s="19"/>
      <c r="BV30" s="20"/>
      <c r="BW30" s="18"/>
      <c r="BX30" s="86">
        <f t="shared" si="15"/>
        <v>39</v>
      </c>
      <c r="BY30" s="85">
        <f t="shared" si="16"/>
        <v>152.87179487179486</v>
      </c>
      <c r="BZ30" s="87">
        <f t="shared" si="17"/>
        <v>204</v>
      </c>
      <c r="CA30" s="91">
        <f t="shared" si="18"/>
        <v>17</v>
      </c>
      <c r="CB30" s="89">
        <f t="shared" si="19"/>
        <v>17</v>
      </c>
    </row>
    <row r="31" spans="1:80" ht="12.75">
      <c r="A31" s="3">
        <v>30</v>
      </c>
      <c r="B31" s="16" t="s">
        <v>36</v>
      </c>
      <c r="C31" s="44" t="s">
        <v>7</v>
      </c>
      <c r="D31" s="29">
        <v>112</v>
      </c>
      <c r="E31" s="31">
        <v>150</v>
      </c>
      <c r="F31" s="32">
        <v>135</v>
      </c>
      <c r="G31" s="29">
        <v>142</v>
      </c>
      <c r="H31" s="31">
        <v>114</v>
      </c>
      <c r="I31" s="32">
        <v>142</v>
      </c>
      <c r="J31" s="26">
        <v>140</v>
      </c>
      <c r="K31" s="27">
        <v>122</v>
      </c>
      <c r="L31" s="28">
        <v>132</v>
      </c>
      <c r="M31" s="29"/>
      <c r="N31" s="31"/>
      <c r="O31" s="32"/>
      <c r="P31" s="29">
        <v>147</v>
      </c>
      <c r="Q31" s="31">
        <v>144</v>
      </c>
      <c r="R31" s="32">
        <v>165</v>
      </c>
      <c r="S31" s="29">
        <v>156</v>
      </c>
      <c r="T31" s="31">
        <v>145</v>
      </c>
      <c r="U31" s="32">
        <v>152</v>
      </c>
      <c r="V31" s="26"/>
      <c r="W31" s="27"/>
      <c r="X31" s="28"/>
      <c r="Y31" s="29"/>
      <c r="Z31" s="31"/>
      <c r="AA31" s="32"/>
      <c r="AB31" s="26">
        <v>125</v>
      </c>
      <c r="AC31" s="27">
        <v>118</v>
      </c>
      <c r="AD31" s="28">
        <v>165</v>
      </c>
      <c r="AE31" s="26">
        <v>144</v>
      </c>
      <c r="AF31" s="27">
        <v>177</v>
      </c>
      <c r="AG31" s="28">
        <v>170</v>
      </c>
      <c r="AH31" s="26">
        <v>99</v>
      </c>
      <c r="AI31" s="27">
        <v>134</v>
      </c>
      <c r="AJ31" s="28">
        <v>156</v>
      </c>
      <c r="AK31" s="26">
        <v>187</v>
      </c>
      <c r="AL31" s="27">
        <v>112</v>
      </c>
      <c r="AM31" s="28">
        <v>156</v>
      </c>
      <c r="AN31" s="29">
        <v>144</v>
      </c>
      <c r="AO31" s="31">
        <v>162</v>
      </c>
      <c r="AP31" s="32">
        <v>132</v>
      </c>
      <c r="AQ31" s="26">
        <v>144</v>
      </c>
      <c r="AR31" s="27">
        <v>162</v>
      </c>
      <c r="AS31" s="28">
        <v>126</v>
      </c>
      <c r="AT31" s="29">
        <v>155</v>
      </c>
      <c r="AU31" s="31">
        <v>124</v>
      </c>
      <c r="AV31" s="32">
        <v>146</v>
      </c>
      <c r="AW31" s="26"/>
      <c r="AX31" s="27"/>
      <c r="AY31" s="28"/>
      <c r="AZ31" s="26">
        <v>124</v>
      </c>
      <c r="BA31" s="27">
        <v>148</v>
      </c>
      <c r="BB31" s="28">
        <v>174</v>
      </c>
      <c r="BC31" s="29">
        <v>123</v>
      </c>
      <c r="BD31" s="31">
        <v>149</v>
      </c>
      <c r="BE31" s="32">
        <v>143</v>
      </c>
      <c r="BF31" s="29"/>
      <c r="BG31" s="31"/>
      <c r="BH31" s="32"/>
      <c r="BI31" s="26">
        <v>147</v>
      </c>
      <c r="BJ31" s="27">
        <v>174</v>
      </c>
      <c r="BK31" s="28">
        <v>157</v>
      </c>
      <c r="BL31" s="26">
        <v>169</v>
      </c>
      <c r="BM31" s="27">
        <v>122</v>
      </c>
      <c r="BN31" s="28">
        <v>146</v>
      </c>
      <c r="BO31" s="29"/>
      <c r="BP31" s="31"/>
      <c r="BQ31" s="32"/>
      <c r="BR31" s="26"/>
      <c r="BS31" s="27"/>
      <c r="BT31" s="28"/>
      <c r="BU31" s="26"/>
      <c r="BV31" s="27"/>
      <c r="BW31" s="28"/>
      <c r="BX31" s="86">
        <f t="shared" si="15"/>
        <v>48</v>
      </c>
      <c r="BY31" s="85">
        <f t="shared" si="16"/>
        <v>144</v>
      </c>
      <c r="BZ31" s="87">
        <f t="shared" si="17"/>
        <v>187</v>
      </c>
      <c r="CA31" s="91">
        <f t="shared" si="18"/>
        <v>32</v>
      </c>
      <c r="CB31" s="89">
        <f t="shared" si="19"/>
        <v>38</v>
      </c>
    </row>
    <row r="32" spans="1:80" ht="12.75">
      <c r="A32" s="4">
        <v>31</v>
      </c>
      <c r="B32" s="19" t="s">
        <v>94</v>
      </c>
      <c r="C32" s="45" t="s">
        <v>7</v>
      </c>
      <c r="D32" s="33"/>
      <c r="E32" s="34"/>
      <c r="F32" s="35"/>
      <c r="G32" s="33"/>
      <c r="H32" s="34"/>
      <c r="I32" s="35"/>
      <c r="J32" s="33"/>
      <c r="K32" s="34"/>
      <c r="L32" s="35"/>
      <c r="M32" s="33">
        <v>183</v>
      </c>
      <c r="N32" s="34">
        <v>143</v>
      </c>
      <c r="O32" s="35">
        <v>166</v>
      </c>
      <c r="P32" s="33"/>
      <c r="Q32" s="34"/>
      <c r="R32" s="35"/>
      <c r="S32" s="33">
        <v>134</v>
      </c>
      <c r="T32" s="34">
        <v>108</v>
      </c>
      <c r="U32" s="35">
        <v>138</v>
      </c>
      <c r="V32" s="33"/>
      <c r="W32" s="34"/>
      <c r="X32" s="35"/>
      <c r="Y32" s="33"/>
      <c r="Z32" s="34"/>
      <c r="AA32" s="35"/>
      <c r="AB32" s="33"/>
      <c r="AC32" s="34"/>
      <c r="AD32" s="35"/>
      <c r="AE32" s="33">
        <v>144</v>
      </c>
      <c r="AF32" s="34">
        <v>131</v>
      </c>
      <c r="AG32" s="35">
        <v>149</v>
      </c>
      <c r="AH32" s="33"/>
      <c r="AI32" s="34"/>
      <c r="AJ32" s="35"/>
      <c r="AK32" s="33"/>
      <c r="AL32" s="34"/>
      <c r="AM32" s="35"/>
      <c r="AN32" s="33"/>
      <c r="AO32" s="34"/>
      <c r="AP32" s="35"/>
      <c r="AQ32" s="33"/>
      <c r="AR32" s="34"/>
      <c r="AS32" s="35"/>
      <c r="AT32" s="33">
        <v>133</v>
      </c>
      <c r="AU32" s="34">
        <v>120</v>
      </c>
      <c r="AV32" s="35">
        <v>127</v>
      </c>
      <c r="AW32" s="33"/>
      <c r="AX32" s="34"/>
      <c r="AY32" s="35"/>
      <c r="AZ32" s="33"/>
      <c r="BA32" s="34"/>
      <c r="BB32" s="35"/>
      <c r="BC32" s="33"/>
      <c r="BD32" s="34"/>
      <c r="BE32" s="35"/>
      <c r="BF32" s="33"/>
      <c r="BG32" s="34"/>
      <c r="BH32" s="35"/>
      <c r="BI32" s="33"/>
      <c r="BJ32" s="34"/>
      <c r="BK32" s="35"/>
      <c r="BL32" s="33">
        <v>133</v>
      </c>
      <c r="BM32" s="34">
        <v>150</v>
      </c>
      <c r="BN32" s="35">
        <v>142</v>
      </c>
      <c r="BO32" s="33"/>
      <c r="BP32" s="34"/>
      <c r="BQ32" s="35"/>
      <c r="BR32" s="33"/>
      <c r="BS32" s="34"/>
      <c r="BT32" s="35"/>
      <c r="BU32" s="33"/>
      <c r="BV32" s="34"/>
      <c r="BW32" s="35"/>
      <c r="BX32" s="86">
        <f t="shared" si="15"/>
        <v>15</v>
      </c>
      <c r="BY32" s="85">
        <f t="shared" si="16"/>
        <v>140.06666666666666</v>
      </c>
      <c r="BZ32" s="87">
        <f t="shared" si="17"/>
        <v>183</v>
      </c>
      <c r="CA32" s="91">
        <f t="shared" si="18"/>
        <v>39</v>
      </c>
      <c r="CB32" s="89">
        <f t="shared" si="19"/>
        <v>39</v>
      </c>
    </row>
    <row r="33" spans="1:80" ht="12.75">
      <c r="A33" s="3">
        <v>32</v>
      </c>
      <c r="B33" s="16"/>
      <c r="C33" s="44"/>
      <c r="D33" s="36"/>
      <c r="E33" s="37"/>
      <c r="F33" s="15"/>
      <c r="G33" s="16"/>
      <c r="H33" s="17"/>
      <c r="I33" s="30"/>
      <c r="J33" s="16"/>
      <c r="K33" s="17"/>
      <c r="L33" s="30"/>
      <c r="M33" s="16"/>
      <c r="N33" s="17"/>
      <c r="O33" s="30"/>
      <c r="P33" s="16"/>
      <c r="Q33" s="17"/>
      <c r="R33" s="30"/>
      <c r="S33" s="16"/>
      <c r="T33" s="17"/>
      <c r="U33" s="30"/>
      <c r="V33" s="36"/>
      <c r="W33" s="37"/>
      <c r="X33" s="15"/>
      <c r="Y33" s="16"/>
      <c r="Z33" s="17"/>
      <c r="AA33" s="30"/>
      <c r="AB33" s="16"/>
      <c r="AC33" s="17"/>
      <c r="AD33" s="30"/>
      <c r="AE33" s="36"/>
      <c r="AF33" s="37"/>
      <c r="AG33" s="15"/>
      <c r="AH33" s="36"/>
      <c r="AI33" s="37"/>
      <c r="AJ33" s="15"/>
      <c r="AK33" s="36"/>
      <c r="AL33" s="37"/>
      <c r="AM33" s="15"/>
      <c r="AN33" s="16"/>
      <c r="AO33" s="17"/>
      <c r="AP33" s="30"/>
      <c r="AQ33" s="36"/>
      <c r="AR33" s="37"/>
      <c r="AS33" s="15"/>
      <c r="AT33" s="16"/>
      <c r="AU33" s="17"/>
      <c r="AV33" s="30"/>
      <c r="AW33" s="36"/>
      <c r="AX33" s="37"/>
      <c r="AY33" s="15"/>
      <c r="AZ33" s="36"/>
      <c r="BA33" s="37"/>
      <c r="BB33" s="15"/>
      <c r="BC33" s="16"/>
      <c r="BD33" s="17"/>
      <c r="BE33" s="30"/>
      <c r="BF33" s="16"/>
      <c r="BG33" s="17"/>
      <c r="BH33" s="30"/>
      <c r="BI33" s="36"/>
      <c r="BJ33" s="37"/>
      <c r="BK33" s="15"/>
      <c r="BL33" s="36"/>
      <c r="BM33" s="37"/>
      <c r="BN33" s="15"/>
      <c r="BO33" s="16"/>
      <c r="BP33" s="17"/>
      <c r="BQ33" s="30"/>
      <c r="BR33" s="36"/>
      <c r="BS33" s="37"/>
      <c r="BT33" s="15"/>
      <c r="BU33" s="36"/>
      <c r="BV33" s="37"/>
      <c r="BW33" s="15"/>
      <c r="BX33" s="86"/>
      <c r="BY33" s="85"/>
      <c r="BZ33" s="87"/>
      <c r="CA33" s="91"/>
      <c r="CB33" s="89"/>
    </row>
    <row r="34" spans="1:80" ht="12.75">
      <c r="A34" s="4">
        <v>33</v>
      </c>
      <c r="B34" s="19" t="s">
        <v>45</v>
      </c>
      <c r="C34" s="45" t="s">
        <v>8</v>
      </c>
      <c r="D34" s="33">
        <v>179</v>
      </c>
      <c r="E34" s="34">
        <v>190</v>
      </c>
      <c r="F34" s="35">
        <v>162</v>
      </c>
      <c r="G34" s="33">
        <v>168</v>
      </c>
      <c r="H34" s="34">
        <v>158</v>
      </c>
      <c r="I34" s="35">
        <v>185</v>
      </c>
      <c r="J34" s="33">
        <v>143</v>
      </c>
      <c r="K34" s="34">
        <v>152</v>
      </c>
      <c r="L34" s="35">
        <v>148</v>
      </c>
      <c r="M34" s="33">
        <v>158</v>
      </c>
      <c r="N34" s="34">
        <v>141</v>
      </c>
      <c r="O34" s="35">
        <v>177</v>
      </c>
      <c r="P34" s="33">
        <v>180</v>
      </c>
      <c r="Q34" s="34">
        <v>179</v>
      </c>
      <c r="R34" s="35">
        <v>139</v>
      </c>
      <c r="S34" s="33">
        <v>187</v>
      </c>
      <c r="T34" s="34">
        <v>140</v>
      </c>
      <c r="U34" s="35">
        <v>146</v>
      </c>
      <c r="V34" s="33"/>
      <c r="W34" s="34"/>
      <c r="X34" s="35"/>
      <c r="Y34" s="33">
        <v>148</v>
      </c>
      <c r="Z34" s="34">
        <v>137</v>
      </c>
      <c r="AA34" s="35">
        <v>137</v>
      </c>
      <c r="AB34" s="33"/>
      <c r="AC34" s="34"/>
      <c r="AD34" s="35"/>
      <c r="AE34" s="33">
        <v>119</v>
      </c>
      <c r="AF34" s="34">
        <v>94</v>
      </c>
      <c r="AG34" s="35">
        <v>154</v>
      </c>
      <c r="AH34" s="19">
        <v>144</v>
      </c>
      <c r="AI34" s="20">
        <v>190</v>
      </c>
      <c r="AJ34" s="18">
        <v>146</v>
      </c>
      <c r="AK34" s="33">
        <v>103</v>
      </c>
      <c r="AL34" s="34">
        <v>111</v>
      </c>
      <c r="AM34" s="35">
        <v>135</v>
      </c>
      <c r="AN34" s="33"/>
      <c r="AO34" s="34"/>
      <c r="AP34" s="35"/>
      <c r="AQ34" s="33"/>
      <c r="AR34" s="34"/>
      <c r="AS34" s="35"/>
      <c r="AT34" s="33"/>
      <c r="AU34" s="34"/>
      <c r="AV34" s="35"/>
      <c r="AW34" s="33">
        <v>134</v>
      </c>
      <c r="AX34" s="34">
        <v>167</v>
      </c>
      <c r="AY34" s="35">
        <v>148</v>
      </c>
      <c r="AZ34" s="33"/>
      <c r="BA34" s="34"/>
      <c r="BB34" s="35"/>
      <c r="BC34" s="33">
        <v>175</v>
      </c>
      <c r="BD34" s="34">
        <v>132</v>
      </c>
      <c r="BE34" s="35">
        <v>140</v>
      </c>
      <c r="BF34" s="33">
        <v>134</v>
      </c>
      <c r="BG34" s="34">
        <v>144</v>
      </c>
      <c r="BH34" s="35">
        <v>131</v>
      </c>
      <c r="BI34" s="33">
        <v>147</v>
      </c>
      <c r="BJ34" s="34">
        <v>155</v>
      </c>
      <c r="BK34" s="35">
        <v>134</v>
      </c>
      <c r="BL34" s="33">
        <v>170</v>
      </c>
      <c r="BM34" s="34">
        <v>177</v>
      </c>
      <c r="BN34" s="35">
        <v>121</v>
      </c>
      <c r="BO34" s="33"/>
      <c r="BP34" s="34"/>
      <c r="BQ34" s="35"/>
      <c r="BR34" s="33"/>
      <c r="BS34" s="34"/>
      <c r="BT34" s="35"/>
      <c r="BU34" s="33"/>
      <c r="BV34" s="34"/>
      <c r="BW34" s="35"/>
      <c r="BX34" s="86">
        <f aca="true" t="shared" si="20" ref="BX34:BX40">COUNT(D34:BW34)</f>
        <v>45</v>
      </c>
      <c r="BY34" s="85">
        <f aca="true" t="shared" si="21" ref="BY34:BY40">AVERAGE(D34:BW34)</f>
        <v>150.2</v>
      </c>
      <c r="BZ34" s="87">
        <f aca="true" t="shared" si="22" ref="BZ34:BZ40">MAX(D34:BW34)</f>
        <v>190</v>
      </c>
      <c r="CA34" s="91">
        <f aca="true" t="shared" si="23" ref="CA34:CA40">_xlfn.RANK.EQ(BY34,$BY$2:$BY$62)</f>
        <v>23</v>
      </c>
      <c r="CB34" s="89">
        <f aca="true" t="shared" si="24" ref="CB34:CB40">_xlfn.RANK.EQ(BZ34,$BZ$2:$BZ$62)</f>
        <v>32</v>
      </c>
    </row>
    <row r="35" spans="1:80" ht="12.75">
      <c r="A35" s="3">
        <v>34</v>
      </c>
      <c r="B35" s="16" t="s">
        <v>44</v>
      </c>
      <c r="C35" s="44" t="s">
        <v>8</v>
      </c>
      <c r="D35" s="36"/>
      <c r="E35" s="37"/>
      <c r="F35" s="15"/>
      <c r="G35" s="16">
        <v>135</v>
      </c>
      <c r="H35" s="17">
        <v>166</v>
      </c>
      <c r="I35" s="30">
        <v>159</v>
      </c>
      <c r="J35" s="16"/>
      <c r="K35" s="17"/>
      <c r="L35" s="30"/>
      <c r="M35" s="16"/>
      <c r="N35" s="17"/>
      <c r="O35" s="30"/>
      <c r="P35" s="16">
        <v>119</v>
      </c>
      <c r="Q35" s="17">
        <v>156</v>
      </c>
      <c r="R35" s="30">
        <v>147</v>
      </c>
      <c r="S35" s="16">
        <v>164</v>
      </c>
      <c r="T35" s="17">
        <v>153</v>
      </c>
      <c r="U35" s="30">
        <v>143</v>
      </c>
      <c r="V35" s="36">
        <v>158</v>
      </c>
      <c r="W35" s="37">
        <v>127</v>
      </c>
      <c r="X35" s="15">
        <v>155</v>
      </c>
      <c r="Y35" s="16"/>
      <c r="Z35" s="17"/>
      <c r="AA35" s="30"/>
      <c r="AB35" s="16">
        <v>152</v>
      </c>
      <c r="AC35" s="17">
        <v>221</v>
      </c>
      <c r="AD35" s="30">
        <v>173</v>
      </c>
      <c r="AE35" s="36">
        <v>187</v>
      </c>
      <c r="AF35" s="37">
        <v>191</v>
      </c>
      <c r="AG35" s="15">
        <v>162</v>
      </c>
      <c r="AH35" s="36"/>
      <c r="AI35" s="37"/>
      <c r="AJ35" s="15"/>
      <c r="AK35" s="36">
        <v>150</v>
      </c>
      <c r="AL35" s="37">
        <v>148</v>
      </c>
      <c r="AM35" s="15">
        <v>181</v>
      </c>
      <c r="AN35" s="16">
        <v>176</v>
      </c>
      <c r="AO35" s="17">
        <v>180</v>
      </c>
      <c r="AP35" s="30">
        <v>160</v>
      </c>
      <c r="AQ35" s="36">
        <v>167</v>
      </c>
      <c r="AR35" s="37">
        <v>150</v>
      </c>
      <c r="AS35" s="15">
        <v>167</v>
      </c>
      <c r="AT35" s="16">
        <v>185</v>
      </c>
      <c r="AU35" s="17">
        <v>173</v>
      </c>
      <c r="AV35" s="30">
        <v>175</v>
      </c>
      <c r="AW35" s="36"/>
      <c r="AX35" s="37"/>
      <c r="AY35" s="15"/>
      <c r="AZ35" s="36">
        <v>180</v>
      </c>
      <c r="BA35" s="37">
        <v>134</v>
      </c>
      <c r="BB35" s="15">
        <v>150</v>
      </c>
      <c r="BC35" s="16">
        <v>191</v>
      </c>
      <c r="BD35" s="17">
        <v>180</v>
      </c>
      <c r="BE35" s="30">
        <v>163</v>
      </c>
      <c r="BF35" s="16">
        <v>170</v>
      </c>
      <c r="BG35" s="17">
        <v>132</v>
      </c>
      <c r="BH35" s="30">
        <v>169</v>
      </c>
      <c r="BI35" s="36"/>
      <c r="BJ35" s="37"/>
      <c r="BK35" s="15"/>
      <c r="BL35" s="36">
        <v>205</v>
      </c>
      <c r="BM35" s="37">
        <v>156</v>
      </c>
      <c r="BN35" s="15">
        <v>166</v>
      </c>
      <c r="BO35" s="16"/>
      <c r="BP35" s="17"/>
      <c r="BQ35" s="30"/>
      <c r="BR35" s="36"/>
      <c r="BS35" s="37"/>
      <c r="BT35" s="15"/>
      <c r="BU35" s="36"/>
      <c r="BV35" s="37"/>
      <c r="BW35" s="15"/>
      <c r="BX35" s="86">
        <f t="shared" si="20"/>
        <v>42</v>
      </c>
      <c r="BY35" s="85">
        <f t="shared" si="21"/>
        <v>163.71428571428572</v>
      </c>
      <c r="BZ35" s="87">
        <f t="shared" si="22"/>
        <v>221</v>
      </c>
      <c r="CA35" s="91">
        <f t="shared" si="23"/>
        <v>8</v>
      </c>
      <c r="CB35" s="89">
        <f t="shared" si="24"/>
        <v>10</v>
      </c>
    </row>
    <row r="36" spans="1:80" ht="12.75">
      <c r="A36" s="4">
        <v>35</v>
      </c>
      <c r="B36" s="19" t="s">
        <v>43</v>
      </c>
      <c r="C36" s="45" t="s">
        <v>8</v>
      </c>
      <c r="D36" s="19">
        <v>160</v>
      </c>
      <c r="E36" s="20">
        <v>182</v>
      </c>
      <c r="F36" s="18">
        <v>175</v>
      </c>
      <c r="G36" s="19"/>
      <c r="H36" s="20"/>
      <c r="I36" s="18"/>
      <c r="J36" s="19">
        <v>142</v>
      </c>
      <c r="K36" s="20">
        <v>168</v>
      </c>
      <c r="L36" s="18">
        <v>154</v>
      </c>
      <c r="M36" s="19">
        <v>178</v>
      </c>
      <c r="N36" s="20">
        <v>143</v>
      </c>
      <c r="O36" s="18">
        <v>145</v>
      </c>
      <c r="P36" s="19"/>
      <c r="Q36" s="20"/>
      <c r="R36" s="18"/>
      <c r="S36" s="19">
        <v>184</v>
      </c>
      <c r="T36" s="20">
        <v>161</v>
      </c>
      <c r="U36" s="18">
        <v>162</v>
      </c>
      <c r="V36" s="19">
        <v>172</v>
      </c>
      <c r="W36" s="20">
        <v>163</v>
      </c>
      <c r="X36" s="18">
        <v>117</v>
      </c>
      <c r="Y36" s="19"/>
      <c r="Z36" s="20"/>
      <c r="AA36" s="18"/>
      <c r="AB36" s="19"/>
      <c r="AC36" s="20"/>
      <c r="AD36" s="18"/>
      <c r="AE36" s="19">
        <v>174</v>
      </c>
      <c r="AF36" s="20">
        <v>134</v>
      </c>
      <c r="AG36" s="18">
        <v>167</v>
      </c>
      <c r="AH36" s="19"/>
      <c r="AI36" s="20"/>
      <c r="AJ36" s="18"/>
      <c r="AK36" s="19">
        <v>126</v>
      </c>
      <c r="AL36" s="20">
        <v>172</v>
      </c>
      <c r="AM36" s="18">
        <v>166</v>
      </c>
      <c r="AN36" s="19">
        <v>180</v>
      </c>
      <c r="AO36" s="20">
        <v>161</v>
      </c>
      <c r="AP36" s="18">
        <v>151</v>
      </c>
      <c r="AQ36" s="19"/>
      <c r="AR36" s="20"/>
      <c r="AS36" s="18"/>
      <c r="AT36" s="19">
        <v>214</v>
      </c>
      <c r="AU36" s="20">
        <v>139</v>
      </c>
      <c r="AV36" s="18">
        <v>159</v>
      </c>
      <c r="AW36" s="19"/>
      <c r="AX36" s="20"/>
      <c r="AY36" s="18"/>
      <c r="AZ36" s="19"/>
      <c r="BA36" s="20"/>
      <c r="BB36" s="18"/>
      <c r="BC36" s="19">
        <v>177</v>
      </c>
      <c r="BD36" s="20">
        <v>140</v>
      </c>
      <c r="BE36" s="18">
        <v>202</v>
      </c>
      <c r="BF36" s="19">
        <v>192</v>
      </c>
      <c r="BG36" s="20">
        <v>154</v>
      </c>
      <c r="BH36" s="18">
        <v>157</v>
      </c>
      <c r="BI36" s="19"/>
      <c r="BJ36" s="20"/>
      <c r="BK36" s="18"/>
      <c r="BL36" s="19"/>
      <c r="BM36" s="20"/>
      <c r="BN36" s="18"/>
      <c r="BO36" s="19"/>
      <c r="BP36" s="20"/>
      <c r="BQ36" s="18"/>
      <c r="BR36" s="19"/>
      <c r="BS36" s="20"/>
      <c r="BT36" s="18"/>
      <c r="BU36" s="19"/>
      <c r="BV36" s="20"/>
      <c r="BW36" s="18"/>
      <c r="BX36" s="86">
        <f t="shared" si="20"/>
        <v>33</v>
      </c>
      <c r="BY36" s="85">
        <f t="shared" si="21"/>
        <v>162.75757575757575</v>
      </c>
      <c r="BZ36" s="87">
        <f t="shared" si="22"/>
        <v>214</v>
      </c>
      <c r="CA36" s="91">
        <f t="shared" si="23"/>
        <v>9</v>
      </c>
      <c r="CB36" s="89">
        <f t="shared" si="24"/>
        <v>14</v>
      </c>
    </row>
    <row r="37" spans="1:80" ht="12.75">
      <c r="A37" s="3">
        <v>36</v>
      </c>
      <c r="B37" s="16" t="s">
        <v>33</v>
      </c>
      <c r="C37" s="44" t="s">
        <v>8</v>
      </c>
      <c r="D37" s="26">
        <v>140</v>
      </c>
      <c r="E37" s="27">
        <v>145</v>
      </c>
      <c r="F37" s="28">
        <v>182</v>
      </c>
      <c r="G37" s="29">
        <v>133</v>
      </c>
      <c r="H37" s="31">
        <v>158</v>
      </c>
      <c r="I37" s="32">
        <v>131</v>
      </c>
      <c r="J37" s="29">
        <v>164</v>
      </c>
      <c r="K37" s="31">
        <v>127</v>
      </c>
      <c r="L37" s="32">
        <v>192</v>
      </c>
      <c r="M37" s="29">
        <v>183</v>
      </c>
      <c r="N37" s="31">
        <v>190</v>
      </c>
      <c r="O37" s="32">
        <v>164</v>
      </c>
      <c r="P37" s="29">
        <v>141</v>
      </c>
      <c r="Q37" s="31">
        <v>134</v>
      </c>
      <c r="R37" s="32">
        <v>166</v>
      </c>
      <c r="S37" s="29">
        <v>157</v>
      </c>
      <c r="T37" s="31">
        <v>138</v>
      </c>
      <c r="U37" s="32">
        <v>170</v>
      </c>
      <c r="V37" s="26">
        <v>121</v>
      </c>
      <c r="W37" s="27">
        <v>123</v>
      </c>
      <c r="X37" s="28">
        <v>170</v>
      </c>
      <c r="Y37" s="29">
        <v>149</v>
      </c>
      <c r="Z37" s="31">
        <v>152</v>
      </c>
      <c r="AA37" s="32">
        <v>151</v>
      </c>
      <c r="AB37" s="29">
        <v>121</v>
      </c>
      <c r="AC37" s="31">
        <v>142</v>
      </c>
      <c r="AD37" s="32">
        <v>179</v>
      </c>
      <c r="AE37" s="26"/>
      <c r="AF37" s="27"/>
      <c r="AG37" s="28"/>
      <c r="AH37" s="26">
        <v>151</v>
      </c>
      <c r="AI37" s="27">
        <v>165</v>
      </c>
      <c r="AJ37" s="28">
        <v>135</v>
      </c>
      <c r="AK37" s="26">
        <v>141</v>
      </c>
      <c r="AL37" s="27">
        <v>168</v>
      </c>
      <c r="AM37" s="28">
        <v>163</v>
      </c>
      <c r="AN37" s="29">
        <v>150</v>
      </c>
      <c r="AO37" s="31">
        <v>109</v>
      </c>
      <c r="AP37" s="32">
        <v>164</v>
      </c>
      <c r="AQ37" s="26">
        <v>151</v>
      </c>
      <c r="AR37" s="27">
        <v>129</v>
      </c>
      <c r="AS37" s="28">
        <v>149</v>
      </c>
      <c r="AT37" s="29">
        <v>178</v>
      </c>
      <c r="AU37" s="31">
        <v>153</v>
      </c>
      <c r="AV37" s="32">
        <v>143</v>
      </c>
      <c r="AW37" s="26">
        <v>178</v>
      </c>
      <c r="AX37" s="27">
        <v>145</v>
      </c>
      <c r="AY37" s="28">
        <v>150</v>
      </c>
      <c r="AZ37" s="29">
        <v>172</v>
      </c>
      <c r="BA37" s="31">
        <v>154</v>
      </c>
      <c r="BB37" s="32">
        <v>201</v>
      </c>
      <c r="BC37" s="29">
        <v>156</v>
      </c>
      <c r="BD37" s="31">
        <v>155</v>
      </c>
      <c r="BE37" s="32">
        <v>176</v>
      </c>
      <c r="BF37" s="29">
        <v>181</v>
      </c>
      <c r="BG37" s="31">
        <v>153</v>
      </c>
      <c r="BH37" s="32">
        <v>159</v>
      </c>
      <c r="BI37" s="26">
        <v>132</v>
      </c>
      <c r="BJ37" s="27">
        <v>137</v>
      </c>
      <c r="BK37" s="28">
        <v>131</v>
      </c>
      <c r="BL37" s="29">
        <v>127</v>
      </c>
      <c r="BM37" s="31">
        <v>134</v>
      </c>
      <c r="BN37" s="32">
        <v>117</v>
      </c>
      <c r="BO37" s="29"/>
      <c r="BP37" s="31"/>
      <c r="BQ37" s="32"/>
      <c r="BR37" s="26"/>
      <c r="BS37" s="27"/>
      <c r="BT37" s="28"/>
      <c r="BU37" s="29"/>
      <c r="BV37" s="31"/>
      <c r="BW37" s="32"/>
      <c r="BX37" s="86">
        <f t="shared" si="20"/>
        <v>60</v>
      </c>
      <c r="BY37" s="85">
        <f t="shared" si="21"/>
        <v>152.16666666666666</v>
      </c>
      <c r="BZ37" s="87">
        <f t="shared" si="22"/>
        <v>201</v>
      </c>
      <c r="CA37" s="91">
        <f t="shared" si="23"/>
        <v>19</v>
      </c>
      <c r="CB37" s="89">
        <f t="shared" si="24"/>
        <v>21</v>
      </c>
    </row>
    <row r="38" spans="1:80" ht="12.75">
      <c r="A38" s="4">
        <v>37</v>
      </c>
      <c r="B38" s="19" t="s">
        <v>41</v>
      </c>
      <c r="C38" s="45" t="s">
        <v>8</v>
      </c>
      <c r="D38" s="19">
        <v>152</v>
      </c>
      <c r="E38" s="20">
        <v>146</v>
      </c>
      <c r="F38" s="18">
        <v>136</v>
      </c>
      <c r="G38" s="19">
        <v>145</v>
      </c>
      <c r="H38" s="20">
        <v>147</v>
      </c>
      <c r="I38" s="18">
        <v>112</v>
      </c>
      <c r="J38" s="19"/>
      <c r="K38" s="20"/>
      <c r="L38" s="18"/>
      <c r="M38" s="19">
        <v>126</v>
      </c>
      <c r="N38" s="20">
        <v>124</v>
      </c>
      <c r="O38" s="18">
        <v>161</v>
      </c>
      <c r="P38" s="19">
        <v>169</v>
      </c>
      <c r="Q38" s="20">
        <v>139</v>
      </c>
      <c r="R38" s="18">
        <v>120</v>
      </c>
      <c r="S38" s="19"/>
      <c r="T38" s="20"/>
      <c r="U38" s="18"/>
      <c r="V38" s="19">
        <v>127</v>
      </c>
      <c r="W38" s="20">
        <v>134</v>
      </c>
      <c r="X38" s="18">
        <v>132</v>
      </c>
      <c r="Y38" s="19">
        <v>184</v>
      </c>
      <c r="Z38" s="20">
        <v>139</v>
      </c>
      <c r="AA38" s="18">
        <v>187</v>
      </c>
      <c r="AB38" s="19"/>
      <c r="AC38" s="20"/>
      <c r="AD38" s="18"/>
      <c r="AE38" s="19"/>
      <c r="AF38" s="20"/>
      <c r="AG38" s="18"/>
      <c r="AH38" s="19">
        <v>147</v>
      </c>
      <c r="AI38" s="20">
        <v>134</v>
      </c>
      <c r="AJ38" s="18">
        <v>164</v>
      </c>
      <c r="AK38" s="19"/>
      <c r="AL38" s="20"/>
      <c r="AM38" s="18"/>
      <c r="AN38" s="19">
        <v>158</v>
      </c>
      <c r="AO38" s="20">
        <v>119</v>
      </c>
      <c r="AP38" s="18">
        <v>139</v>
      </c>
      <c r="AQ38" s="19">
        <v>156</v>
      </c>
      <c r="AR38" s="20">
        <v>136</v>
      </c>
      <c r="AS38" s="18">
        <v>148</v>
      </c>
      <c r="AT38" s="19">
        <v>171</v>
      </c>
      <c r="AU38" s="20">
        <v>171</v>
      </c>
      <c r="AV38" s="18">
        <v>136</v>
      </c>
      <c r="AW38" s="19">
        <v>155</v>
      </c>
      <c r="AX38" s="20">
        <v>188</v>
      </c>
      <c r="AY38" s="18">
        <v>164</v>
      </c>
      <c r="AZ38" s="19">
        <v>142</v>
      </c>
      <c r="BA38" s="20">
        <v>132</v>
      </c>
      <c r="BB38" s="18">
        <v>127</v>
      </c>
      <c r="BC38" s="19"/>
      <c r="BD38" s="20"/>
      <c r="BE38" s="18"/>
      <c r="BF38" s="19"/>
      <c r="BG38" s="20"/>
      <c r="BH38" s="18"/>
      <c r="BI38" s="19">
        <v>120</v>
      </c>
      <c r="BJ38" s="20">
        <v>157</v>
      </c>
      <c r="BK38" s="18">
        <v>169</v>
      </c>
      <c r="BL38" s="19"/>
      <c r="BM38" s="20"/>
      <c r="BN38" s="18"/>
      <c r="BO38" s="19"/>
      <c r="BP38" s="20"/>
      <c r="BQ38" s="18"/>
      <c r="BR38" s="19"/>
      <c r="BS38" s="20"/>
      <c r="BT38" s="18"/>
      <c r="BU38" s="19"/>
      <c r="BV38" s="20"/>
      <c r="BW38" s="18"/>
      <c r="BX38" s="86">
        <f t="shared" si="20"/>
        <v>39</v>
      </c>
      <c r="BY38" s="85">
        <f t="shared" si="21"/>
        <v>146.48717948717947</v>
      </c>
      <c r="BZ38" s="87">
        <f t="shared" si="22"/>
        <v>188</v>
      </c>
      <c r="CA38" s="91">
        <f t="shared" si="23"/>
        <v>29</v>
      </c>
      <c r="CB38" s="89">
        <f t="shared" si="24"/>
        <v>37</v>
      </c>
    </row>
    <row r="39" spans="1:80" ht="12.75">
      <c r="A39" s="3">
        <v>38</v>
      </c>
      <c r="B39" s="36" t="s">
        <v>42</v>
      </c>
      <c r="C39" s="84" t="s">
        <v>8</v>
      </c>
      <c r="D39" s="36"/>
      <c r="E39" s="37"/>
      <c r="F39" s="15"/>
      <c r="G39" s="36"/>
      <c r="H39" s="37"/>
      <c r="I39" s="15"/>
      <c r="J39" s="36">
        <v>132</v>
      </c>
      <c r="K39" s="37">
        <v>95</v>
      </c>
      <c r="L39" s="15">
        <v>110</v>
      </c>
      <c r="M39" s="36"/>
      <c r="N39" s="37"/>
      <c r="O39" s="15"/>
      <c r="P39" s="36"/>
      <c r="Q39" s="37"/>
      <c r="R39" s="15"/>
      <c r="S39" s="36"/>
      <c r="T39" s="37"/>
      <c r="U39" s="15"/>
      <c r="V39" s="36"/>
      <c r="W39" s="37"/>
      <c r="X39" s="15"/>
      <c r="Y39" s="36"/>
      <c r="Z39" s="37"/>
      <c r="AA39" s="15"/>
      <c r="AB39" s="36">
        <v>130</v>
      </c>
      <c r="AC39" s="37">
        <v>97</v>
      </c>
      <c r="AD39" s="15">
        <v>100</v>
      </c>
      <c r="AE39" s="36"/>
      <c r="AF39" s="37"/>
      <c r="AG39" s="15"/>
      <c r="AH39" s="36"/>
      <c r="AI39" s="37"/>
      <c r="AJ39" s="15"/>
      <c r="AK39" s="36"/>
      <c r="AL39" s="37"/>
      <c r="AM39" s="15"/>
      <c r="AN39" s="36"/>
      <c r="AO39" s="37"/>
      <c r="AP39" s="15"/>
      <c r="AQ39" s="36"/>
      <c r="AR39" s="37"/>
      <c r="AS39" s="15"/>
      <c r="AT39" s="36"/>
      <c r="AU39" s="37"/>
      <c r="AV39" s="15"/>
      <c r="AW39" s="36"/>
      <c r="AX39" s="37"/>
      <c r="AY39" s="15"/>
      <c r="AZ39" s="36"/>
      <c r="BA39" s="37"/>
      <c r="BB39" s="15"/>
      <c r="BC39" s="36"/>
      <c r="BD39" s="37"/>
      <c r="BE39" s="15"/>
      <c r="BF39" s="36"/>
      <c r="BG39" s="37"/>
      <c r="BH39" s="15"/>
      <c r="BI39" s="36"/>
      <c r="BJ39" s="37"/>
      <c r="BK39" s="15"/>
      <c r="BL39" s="36"/>
      <c r="BM39" s="37"/>
      <c r="BN39" s="15"/>
      <c r="BO39" s="36"/>
      <c r="BP39" s="37"/>
      <c r="BQ39" s="15"/>
      <c r="BR39" s="36"/>
      <c r="BS39" s="37"/>
      <c r="BT39" s="15"/>
      <c r="BU39" s="36"/>
      <c r="BV39" s="37"/>
      <c r="BW39" s="15"/>
      <c r="BX39" s="86">
        <f t="shared" si="20"/>
        <v>6</v>
      </c>
      <c r="BY39" s="85">
        <f t="shared" si="21"/>
        <v>110.66666666666667</v>
      </c>
      <c r="BZ39" s="87">
        <f t="shared" si="22"/>
        <v>132</v>
      </c>
      <c r="CA39" s="91">
        <f t="shared" si="23"/>
        <v>49</v>
      </c>
      <c r="CB39" s="89">
        <f t="shared" si="24"/>
        <v>52</v>
      </c>
    </row>
    <row r="40" spans="1:80" ht="12.75">
      <c r="A40" s="4">
        <v>39</v>
      </c>
      <c r="B40" s="19" t="s">
        <v>90</v>
      </c>
      <c r="C40" s="45" t="s">
        <v>8</v>
      </c>
      <c r="D40" s="33"/>
      <c r="E40" s="34"/>
      <c r="F40" s="35"/>
      <c r="G40" s="33"/>
      <c r="H40" s="34"/>
      <c r="I40" s="35"/>
      <c r="J40" s="33"/>
      <c r="K40" s="34"/>
      <c r="L40" s="35"/>
      <c r="M40" s="33"/>
      <c r="N40" s="34"/>
      <c r="O40" s="35"/>
      <c r="P40" s="33"/>
      <c r="Q40" s="34"/>
      <c r="R40" s="35"/>
      <c r="S40" s="33"/>
      <c r="T40" s="34"/>
      <c r="U40" s="35"/>
      <c r="V40" s="33"/>
      <c r="W40" s="34"/>
      <c r="X40" s="35"/>
      <c r="Y40" s="33">
        <v>138</v>
      </c>
      <c r="Z40" s="34">
        <v>173</v>
      </c>
      <c r="AA40" s="35">
        <v>223</v>
      </c>
      <c r="AB40" s="33">
        <v>144</v>
      </c>
      <c r="AC40" s="34">
        <v>198</v>
      </c>
      <c r="AD40" s="35">
        <v>215</v>
      </c>
      <c r="AE40" s="33">
        <v>196</v>
      </c>
      <c r="AF40" s="34">
        <v>156</v>
      </c>
      <c r="AG40" s="35">
        <v>173</v>
      </c>
      <c r="AH40" s="33">
        <v>133</v>
      </c>
      <c r="AI40" s="34">
        <v>182</v>
      </c>
      <c r="AJ40" s="34">
        <v>123</v>
      </c>
      <c r="AK40" s="33"/>
      <c r="AL40" s="34"/>
      <c r="AM40" s="35"/>
      <c r="AN40" s="33"/>
      <c r="AO40" s="34"/>
      <c r="AP40" s="35"/>
      <c r="AQ40" s="33">
        <v>152</v>
      </c>
      <c r="AR40" s="34">
        <v>178</v>
      </c>
      <c r="AS40" s="35">
        <v>155</v>
      </c>
      <c r="AT40" s="33"/>
      <c r="AU40" s="34"/>
      <c r="AV40" s="35"/>
      <c r="AW40" s="33">
        <v>177</v>
      </c>
      <c r="AX40" s="34">
        <v>204</v>
      </c>
      <c r="AY40" s="35">
        <v>211</v>
      </c>
      <c r="AZ40" s="33">
        <v>148</v>
      </c>
      <c r="BA40" s="34">
        <v>187</v>
      </c>
      <c r="BB40" s="35">
        <v>168</v>
      </c>
      <c r="BC40" s="33"/>
      <c r="BD40" s="34"/>
      <c r="BE40" s="35"/>
      <c r="BF40" s="33"/>
      <c r="BG40" s="34"/>
      <c r="BH40" s="35"/>
      <c r="BI40" s="33">
        <v>192</v>
      </c>
      <c r="BJ40" s="34">
        <v>192</v>
      </c>
      <c r="BK40" s="35">
        <v>174</v>
      </c>
      <c r="BL40" s="33"/>
      <c r="BM40" s="34"/>
      <c r="BN40" s="35"/>
      <c r="BO40" s="33"/>
      <c r="BP40" s="34"/>
      <c r="BQ40" s="35"/>
      <c r="BR40" s="33"/>
      <c r="BS40" s="34"/>
      <c r="BT40" s="35"/>
      <c r="BU40" s="33"/>
      <c r="BV40" s="34"/>
      <c r="BW40" s="35"/>
      <c r="BX40" s="86">
        <f t="shared" si="20"/>
        <v>24</v>
      </c>
      <c r="BY40" s="85">
        <f t="shared" si="21"/>
        <v>174.66666666666666</v>
      </c>
      <c r="BZ40" s="87">
        <f t="shared" si="22"/>
        <v>223</v>
      </c>
      <c r="CA40" s="91">
        <f t="shared" si="23"/>
        <v>1</v>
      </c>
      <c r="CB40" s="89">
        <f t="shared" si="24"/>
        <v>8</v>
      </c>
    </row>
    <row r="41" spans="1:80" ht="12.75">
      <c r="A41" s="3">
        <v>40</v>
      </c>
      <c r="B41" s="16" t="s">
        <v>142</v>
      </c>
      <c r="C41" s="44" t="s">
        <v>8</v>
      </c>
      <c r="D41" s="36"/>
      <c r="E41" s="37"/>
      <c r="F41" s="15"/>
      <c r="G41" s="36"/>
      <c r="H41" s="37"/>
      <c r="I41" s="15"/>
      <c r="J41" s="36"/>
      <c r="K41" s="37"/>
      <c r="L41" s="15"/>
      <c r="M41" s="16"/>
      <c r="N41" s="17"/>
      <c r="O41" s="30"/>
      <c r="P41" s="16"/>
      <c r="Q41" s="17"/>
      <c r="R41" s="30"/>
      <c r="S41" s="16"/>
      <c r="T41" s="17"/>
      <c r="U41" s="30"/>
      <c r="V41" s="16"/>
      <c r="W41" s="17"/>
      <c r="X41" s="30"/>
      <c r="Y41" s="16"/>
      <c r="Z41" s="17"/>
      <c r="AA41" s="30"/>
      <c r="AB41" s="16"/>
      <c r="AC41" s="17"/>
      <c r="AD41" s="30"/>
      <c r="AE41" s="16"/>
      <c r="AF41" s="17"/>
      <c r="AG41" s="30"/>
      <c r="AH41" s="36"/>
      <c r="AI41" s="37"/>
      <c r="AJ41" s="15"/>
      <c r="AK41" s="36"/>
      <c r="AL41" s="37"/>
      <c r="AM41" s="15"/>
      <c r="AN41" s="16"/>
      <c r="AO41" s="17"/>
      <c r="AP41" s="30"/>
      <c r="AQ41" s="16"/>
      <c r="AR41" s="17"/>
      <c r="AS41" s="30"/>
      <c r="AT41" s="16"/>
      <c r="AU41" s="17"/>
      <c r="AV41" s="30"/>
      <c r="AW41" s="36"/>
      <c r="AX41" s="37"/>
      <c r="AY41" s="15"/>
      <c r="AZ41" s="16"/>
      <c r="BA41" s="17"/>
      <c r="BB41" s="30"/>
      <c r="BC41" s="16"/>
      <c r="BD41" s="17"/>
      <c r="BE41" s="30"/>
      <c r="BF41" s="16"/>
      <c r="BG41" s="17"/>
      <c r="BH41" s="30"/>
      <c r="BI41" s="36"/>
      <c r="BJ41" s="37"/>
      <c r="BK41" s="15"/>
      <c r="BL41" s="16">
        <v>179</v>
      </c>
      <c r="BM41" s="17">
        <v>101</v>
      </c>
      <c r="BN41" s="30">
        <v>134</v>
      </c>
      <c r="BO41" s="16"/>
      <c r="BP41" s="17"/>
      <c r="BQ41" s="30"/>
      <c r="BR41" s="36"/>
      <c r="BS41" s="37"/>
      <c r="BT41" s="15"/>
      <c r="BU41" s="16"/>
      <c r="BV41" s="17"/>
      <c r="BW41" s="30"/>
      <c r="BX41" s="86">
        <f>COUNT(D41:BW41)</f>
        <v>3</v>
      </c>
      <c r="BY41" s="85">
        <f>AVERAGE(D41:BW41)</f>
        <v>138</v>
      </c>
      <c r="BZ41" s="87">
        <f>MAX(D41:BW41)</f>
        <v>179</v>
      </c>
      <c r="CA41" s="91">
        <f>_xlfn.RANK.EQ(BY41,$BY$2:$BY$62)</f>
        <v>40</v>
      </c>
      <c r="CB41" s="89">
        <f>_xlfn.RANK.EQ(BZ41,$BZ$2:$BZ$62)</f>
        <v>41</v>
      </c>
    </row>
    <row r="42" spans="1:80" ht="12.75">
      <c r="A42" s="4">
        <v>41</v>
      </c>
      <c r="B42" s="19" t="s">
        <v>30</v>
      </c>
      <c r="C42" s="45" t="s">
        <v>10</v>
      </c>
      <c r="D42" s="19">
        <v>190</v>
      </c>
      <c r="E42" s="20">
        <v>137</v>
      </c>
      <c r="F42" s="18">
        <v>161</v>
      </c>
      <c r="G42" s="19">
        <v>163</v>
      </c>
      <c r="H42" s="20">
        <v>162</v>
      </c>
      <c r="I42" s="18">
        <v>157</v>
      </c>
      <c r="J42" s="19">
        <v>190</v>
      </c>
      <c r="K42" s="20">
        <v>144</v>
      </c>
      <c r="L42" s="18">
        <v>146</v>
      </c>
      <c r="M42" s="19">
        <v>158</v>
      </c>
      <c r="N42" s="20">
        <v>132</v>
      </c>
      <c r="O42" s="18">
        <v>162</v>
      </c>
      <c r="P42" s="19">
        <v>164</v>
      </c>
      <c r="Q42" s="20">
        <v>131</v>
      </c>
      <c r="R42" s="18">
        <v>188</v>
      </c>
      <c r="S42" s="19">
        <v>146</v>
      </c>
      <c r="T42" s="20">
        <v>158</v>
      </c>
      <c r="U42" s="18">
        <v>187</v>
      </c>
      <c r="V42" s="19">
        <v>187</v>
      </c>
      <c r="W42" s="20">
        <v>138</v>
      </c>
      <c r="X42" s="18">
        <v>154</v>
      </c>
      <c r="Y42" s="19">
        <v>142</v>
      </c>
      <c r="Z42" s="20">
        <v>170</v>
      </c>
      <c r="AA42" s="18">
        <v>160</v>
      </c>
      <c r="AB42" s="19">
        <v>159</v>
      </c>
      <c r="AC42" s="20">
        <v>137</v>
      </c>
      <c r="AD42" s="18">
        <v>167</v>
      </c>
      <c r="AE42" s="19">
        <v>168</v>
      </c>
      <c r="AF42" s="20">
        <v>129</v>
      </c>
      <c r="AG42" s="18">
        <v>145</v>
      </c>
      <c r="AH42" s="19">
        <v>145</v>
      </c>
      <c r="AI42" s="20">
        <v>198</v>
      </c>
      <c r="AJ42" s="18">
        <v>171</v>
      </c>
      <c r="AK42" s="19">
        <v>184</v>
      </c>
      <c r="AL42" s="20">
        <v>150</v>
      </c>
      <c r="AM42" s="18">
        <v>200</v>
      </c>
      <c r="AN42" s="19">
        <v>180</v>
      </c>
      <c r="AO42" s="20">
        <v>141</v>
      </c>
      <c r="AP42" s="18">
        <v>220</v>
      </c>
      <c r="AQ42" s="19">
        <v>168</v>
      </c>
      <c r="AR42" s="20">
        <v>213</v>
      </c>
      <c r="AS42" s="18">
        <v>180</v>
      </c>
      <c r="AT42" s="19"/>
      <c r="AU42" s="20"/>
      <c r="AV42" s="18"/>
      <c r="AW42" s="19"/>
      <c r="AX42" s="20"/>
      <c r="AY42" s="18"/>
      <c r="AZ42" s="19"/>
      <c r="BA42" s="20"/>
      <c r="BB42" s="18"/>
      <c r="BC42" s="19"/>
      <c r="BD42" s="20"/>
      <c r="BE42" s="18"/>
      <c r="BF42" s="19"/>
      <c r="BG42" s="20"/>
      <c r="BH42" s="18"/>
      <c r="BI42" s="19"/>
      <c r="BJ42" s="20"/>
      <c r="BK42" s="18"/>
      <c r="BL42" s="19"/>
      <c r="BM42" s="20"/>
      <c r="BN42" s="18"/>
      <c r="BO42" s="106"/>
      <c r="BP42" s="107"/>
      <c r="BQ42" s="108"/>
      <c r="BR42" s="106"/>
      <c r="BS42" s="107"/>
      <c r="BT42" s="108"/>
      <c r="BU42" s="106"/>
      <c r="BV42" s="107"/>
      <c r="BW42" s="108"/>
      <c r="BX42" s="86">
        <f aca="true" t="shared" si="25" ref="BX42:BX47">COUNT(D42:BW42)</f>
        <v>42</v>
      </c>
      <c r="BY42" s="85">
        <f aca="true" t="shared" si="26" ref="BY42:BY47">AVERAGE(D42:BW42)</f>
        <v>163.85714285714286</v>
      </c>
      <c r="BZ42" s="87">
        <f aca="true" t="shared" si="27" ref="BZ42:BZ47">MAX(D42:BW42)</f>
        <v>220</v>
      </c>
      <c r="CA42" s="91">
        <f aca="true" t="shared" si="28" ref="CA42:CA47">_xlfn.RANK.EQ(BY42,$BY$2:$BY$62)</f>
        <v>7</v>
      </c>
      <c r="CB42" s="89">
        <f aca="true" t="shared" si="29" ref="CB42:CB47">_xlfn.RANK.EQ(BZ42,$BZ$2:$BZ$62)</f>
        <v>11</v>
      </c>
    </row>
    <row r="43" spans="1:80" ht="12.75">
      <c r="A43" s="3">
        <v>42</v>
      </c>
      <c r="B43" s="36" t="s">
        <v>29</v>
      </c>
      <c r="C43" s="84" t="s">
        <v>10</v>
      </c>
      <c r="D43" s="26">
        <v>158</v>
      </c>
      <c r="E43" s="27">
        <v>151</v>
      </c>
      <c r="F43" s="28">
        <v>159</v>
      </c>
      <c r="G43" s="26">
        <v>137</v>
      </c>
      <c r="H43" s="27">
        <v>172</v>
      </c>
      <c r="I43" s="28">
        <v>173</v>
      </c>
      <c r="J43" s="26">
        <v>148</v>
      </c>
      <c r="K43" s="27">
        <v>147</v>
      </c>
      <c r="L43" s="28">
        <v>113</v>
      </c>
      <c r="M43" s="26">
        <v>166</v>
      </c>
      <c r="N43" s="27">
        <v>174</v>
      </c>
      <c r="O43" s="28">
        <v>128</v>
      </c>
      <c r="P43" s="26">
        <v>110</v>
      </c>
      <c r="Q43" s="27">
        <v>156</v>
      </c>
      <c r="R43" s="28">
        <v>129</v>
      </c>
      <c r="S43" s="26">
        <v>143</v>
      </c>
      <c r="T43" s="27">
        <v>170</v>
      </c>
      <c r="U43" s="28">
        <v>187</v>
      </c>
      <c r="V43" s="26">
        <v>126</v>
      </c>
      <c r="W43" s="27">
        <v>144</v>
      </c>
      <c r="X43" s="28">
        <v>113</v>
      </c>
      <c r="Y43" s="26">
        <v>135</v>
      </c>
      <c r="Z43" s="27">
        <v>140</v>
      </c>
      <c r="AA43" s="28">
        <v>173</v>
      </c>
      <c r="AB43" s="26">
        <v>86</v>
      </c>
      <c r="AC43" s="27">
        <v>145</v>
      </c>
      <c r="AD43" s="28">
        <v>138</v>
      </c>
      <c r="AE43" s="26">
        <v>126</v>
      </c>
      <c r="AF43" s="27">
        <v>135</v>
      </c>
      <c r="AG43" s="28">
        <v>169</v>
      </c>
      <c r="AH43" s="26">
        <v>144</v>
      </c>
      <c r="AI43" s="27">
        <v>143</v>
      </c>
      <c r="AJ43" s="28">
        <v>143</v>
      </c>
      <c r="AK43" s="26">
        <v>146</v>
      </c>
      <c r="AL43" s="27">
        <v>159</v>
      </c>
      <c r="AM43" s="28">
        <v>134</v>
      </c>
      <c r="AN43" s="26">
        <v>182</v>
      </c>
      <c r="AO43" s="27">
        <v>168</v>
      </c>
      <c r="AP43" s="28">
        <v>135</v>
      </c>
      <c r="AQ43" s="26">
        <v>182</v>
      </c>
      <c r="AR43" s="27">
        <v>188</v>
      </c>
      <c r="AS43" s="28">
        <v>157</v>
      </c>
      <c r="AT43" s="26">
        <v>118</v>
      </c>
      <c r="AU43" s="27">
        <v>184</v>
      </c>
      <c r="AV43" s="28">
        <v>158</v>
      </c>
      <c r="AW43" s="26">
        <v>132</v>
      </c>
      <c r="AX43" s="27">
        <v>169</v>
      </c>
      <c r="AY43" s="28">
        <v>174</v>
      </c>
      <c r="AZ43" s="26">
        <v>141</v>
      </c>
      <c r="BA43" s="27">
        <v>158</v>
      </c>
      <c r="BB43" s="28">
        <v>144</v>
      </c>
      <c r="BC43" s="26">
        <v>142</v>
      </c>
      <c r="BD43" s="27">
        <v>172</v>
      </c>
      <c r="BE43" s="28">
        <v>201</v>
      </c>
      <c r="BF43" s="26">
        <v>171</v>
      </c>
      <c r="BG43" s="27">
        <v>121</v>
      </c>
      <c r="BH43" s="28">
        <v>165</v>
      </c>
      <c r="BI43" s="26">
        <v>137</v>
      </c>
      <c r="BJ43" s="27">
        <v>164</v>
      </c>
      <c r="BK43" s="28">
        <v>177</v>
      </c>
      <c r="BL43" s="26">
        <v>121</v>
      </c>
      <c r="BM43" s="27">
        <v>138</v>
      </c>
      <c r="BN43" s="28">
        <v>159</v>
      </c>
      <c r="BO43" s="26"/>
      <c r="BP43" s="27"/>
      <c r="BQ43" s="28"/>
      <c r="BR43" s="26"/>
      <c r="BS43" s="27"/>
      <c r="BT43" s="28"/>
      <c r="BU43" s="26"/>
      <c r="BV43" s="27"/>
      <c r="BW43" s="28"/>
      <c r="BX43" s="86">
        <f t="shared" si="25"/>
        <v>63</v>
      </c>
      <c r="BY43" s="85">
        <f t="shared" si="26"/>
        <v>150.44444444444446</v>
      </c>
      <c r="BZ43" s="87">
        <f t="shared" si="27"/>
        <v>201</v>
      </c>
      <c r="CA43" s="91">
        <f t="shared" si="28"/>
        <v>22</v>
      </c>
      <c r="CB43" s="89">
        <f t="shared" si="29"/>
        <v>21</v>
      </c>
    </row>
    <row r="44" spans="1:80" ht="12.75">
      <c r="A44" s="4">
        <v>43</v>
      </c>
      <c r="B44" s="19" t="s">
        <v>27</v>
      </c>
      <c r="C44" s="45" t="s">
        <v>10</v>
      </c>
      <c r="D44" s="19">
        <v>122</v>
      </c>
      <c r="E44" s="20">
        <v>186</v>
      </c>
      <c r="F44" s="18">
        <v>144</v>
      </c>
      <c r="G44" s="19">
        <v>140</v>
      </c>
      <c r="H44" s="20">
        <v>162</v>
      </c>
      <c r="I44" s="18">
        <v>160</v>
      </c>
      <c r="J44" s="19">
        <v>186</v>
      </c>
      <c r="K44" s="20">
        <v>145</v>
      </c>
      <c r="L44" s="18">
        <v>139</v>
      </c>
      <c r="M44" s="19">
        <v>150</v>
      </c>
      <c r="N44" s="20">
        <v>122</v>
      </c>
      <c r="O44" s="18">
        <v>131</v>
      </c>
      <c r="P44" s="19">
        <v>122</v>
      </c>
      <c r="Q44" s="20">
        <v>169</v>
      </c>
      <c r="R44" s="18">
        <v>174</v>
      </c>
      <c r="S44" s="19">
        <v>244</v>
      </c>
      <c r="T44" s="20">
        <v>192</v>
      </c>
      <c r="U44" s="18">
        <v>177</v>
      </c>
      <c r="V44" s="19">
        <v>141</v>
      </c>
      <c r="W44" s="20">
        <v>149</v>
      </c>
      <c r="X44" s="18">
        <v>161</v>
      </c>
      <c r="Y44" s="19">
        <v>145</v>
      </c>
      <c r="Z44" s="20">
        <v>149</v>
      </c>
      <c r="AA44" s="18">
        <v>150</v>
      </c>
      <c r="AB44" s="19">
        <v>183</v>
      </c>
      <c r="AC44" s="20">
        <v>148</v>
      </c>
      <c r="AD44" s="18">
        <v>191</v>
      </c>
      <c r="AE44" s="19">
        <v>199</v>
      </c>
      <c r="AF44" s="20">
        <v>155</v>
      </c>
      <c r="AG44" s="18">
        <v>139</v>
      </c>
      <c r="AH44" s="19">
        <v>170</v>
      </c>
      <c r="AI44" s="20">
        <v>110</v>
      </c>
      <c r="AJ44" s="18">
        <v>171</v>
      </c>
      <c r="AK44" s="19">
        <v>140</v>
      </c>
      <c r="AL44" s="20">
        <v>145</v>
      </c>
      <c r="AM44" s="18">
        <v>174</v>
      </c>
      <c r="AN44" s="19">
        <v>162</v>
      </c>
      <c r="AO44" s="20">
        <v>175</v>
      </c>
      <c r="AP44" s="18">
        <v>151</v>
      </c>
      <c r="AQ44" s="19">
        <v>182</v>
      </c>
      <c r="AR44" s="20">
        <v>160</v>
      </c>
      <c r="AS44" s="18">
        <v>143</v>
      </c>
      <c r="AT44" s="19">
        <v>154</v>
      </c>
      <c r="AU44" s="20">
        <v>171</v>
      </c>
      <c r="AV44" s="18">
        <v>160</v>
      </c>
      <c r="AW44" s="19">
        <v>180</v>
      </c>
      <c r="AX44" s="20">
        <v>149</v>
      </c>
      <c r="AY44" s="18">
        <v>147</v>
      </c>
      <c r="AZ44" s="19">
        <v>124</v>
      </c>
      <c r="BA44" s="20">
        <v>140</v>
      </c>
      <c r="BB44" s="18">
        <v>146</v>
      </c>
      <c r="BC44" s="19">
        <v>194</v>
      </c>
      <c r="BD44" s="20">
        <v>159</v>
      </c>
      <c r="BE44" s="18">
        <v>104</v>
      </c>
      <c r="BF44" s="19">
        <v>162</v>
      </c>
      <c r="BG44" s="20">
        <v>144</v>
      </c>
      <c r="BH44" s="18">
        <v>181</v>
      </c>
      <c r="BI44" s="19">
        <v>167</v>
      </c>
      <c r="BJ44" s="20">
        <v>142</v>
      </c>
      <c r="BK44" s="18">
        <v>192</v>
      </c>
      <c r="BL44" s="19">
        <v>171</v>
      </c>
      <c r="BM44" s="20">
        <v>165</v>
      </c>
      <c r="BN44" s="18">
        <v>146</v>
      </c>
      <c r="BO44" s="19"/>
      <c r="BP44" s="20"/>
      <c r="BQ44" s="18"/>
      <c r="BR44" s="19"/>
      <c r="BS44" s="20"/>
      <c r="BT44" s="18"/>
      <c r="BU44" s="19"/>
      <c r="BV44" s="20"/>
      <c r="BW44" s="18"/>
      <c r="BX44" s="86">
        <f t="shared" si="25"/>
        <v>63</v>
      </c>
      <c r="BY44" s="85">
        <f t="shared" si="26"/>
        <v>158.03174603174602</v>
      </c>
      <c r="BZ44" s="87">
        <f t="shared" si="27"/>
        <v>244</v>
      </c>
      <c r="CA44" s="91">
        <f t="shared" si="28"/>
        <v>13</v>
      </c>
      <c r="CB44" s="89">
        <f t="shared" si="29"/>
        <v>1</v>
      </c>
    </row>
    <row r="45" spans="1:80" ht="12.75">
      <c r="A45" s="3">
        <v>44</v>
      </c>
      <c r="B45" s="36" t="s">
        <v>26</v>
      </c>
      <c r="C45" s="84" t="s">
        <v>10</v>
      </c>
      <c r="D45" s="26">
        <v>149</v>
      </c>
      <c r="E45" s="27">
        <v>119</v>
      </c>
      <c r="F45" s="28">
        <v>167</v>
      </c>
      <c r="G45" s="29">
        <v>186</v>
      </c>
      <c r="H45" s="31">
        <v>162</v>
      </c>
      <c r="I45" s="32">
        <v>153</v>
      </c>
      <c r="J45" s="29">
        <v>164</v>
      </c>
      <c r="K45" s="31">
        <v>137</v>
      </c>
      <c r="L45" s="32">
        <v>142</v>
      </c>
      <c r="M45" s="29">
        <v>133</v>
      </c>
      <c r="N45" s="31">
        <v>191</v>
      </c>
      <c r="O45" s="32">
        <v>142</v>
      </c>
      <c r="P45" s="29">
        <v>188</v>
      </c>
      <c r="Q45" s="31">
        <v>154</v>
      </c>
      <c r="R45" s="32">
        <v>193</v>
      </c>
      <c r="S45" s="29">
        <v>150</v>
      </c>
      <c r="T45" s="31">
        <v>190</v>
      </c>
      <c r="U45" s="32">
        <v>179</v>
      </c>
      <c r="V45" s="26">
        <v>120</v>
      </c>
      <c r="W45" s="27">
        <v>185</v>
      </c>
      <c r="X45" s="28">
        <v>124</v>
      </c>
      <c r="Y45" s="29">
        <v>157</v>
      </c>
      <c r="Z45" s="31">
        <v>171</v>
      </c>
      <c r="AA45" s="32">
        <v>122</v>
      </c>
      <c r="AB45" s="29">
        <v>125</v>
      </c>
      <c r="AC45" s="31">
        <v>131</v>
      </c>
      <c r="AD45" s="32">
        <v>182</v>
      </c>
      <c r="AE45" s="26">
        <v>148</v>
      </c>
      <c r="AF45" s="27">
        <v>145</v>
      </c>
      <c r="AG45" s="28">
        <v>170</v>
      </c>
      <c r="AH45" s="26">
        <v>113</v>
      </c>
      <c r="AI45" s="27">
        <v>184</v>
      </c>
      <c r="AJ45" s="28">
        <v>152</v>
      </c>
      <c r="AK45" s="26">
        <v>157</v>
      </c>
      <c r="AL45" s="27">
        <v>125</v>
      </c>
      <c r="AM45" s="28">
        <v>144</v>
      </c>
      <c r="AN45" s="29">
        <v>115</v>
      </c>
      <c r="AO45" s="31">
        <v>168</v>
      </c>
      <c r="AP45" s="32">
        <v>151</v>
      </c>
      <c r="AQ45" s="26">
        <v>162</v>
      </c>
      <c r="AR45" s="27">
        <v>157</v>
      </c>
      <c r="AS45" s="28">
        <v>156</v>
      </c>
      <c r="AT45" s="29">
        <v>135</v>
      </c>
      <c r="AU45" s="31">
        <v>142</v>
      </c>
      <c r="AV45" s="32">
        <v>142</v>
      </c>
      <c r="AW45" s="26">
        <v>119</v>
      </c>
      <c r="AX45" s="27">
        <v>148</v>
      </c>
      <c r="AY45" s="28">
        <v>160</v>
      </c>
      <c r="AZ45" s="29">
        <v>184</v>
      </c>
      <c r="BA45" s="31">
        <v>156</v>
      </c>
      <c r="BB45" s="32">
        <v>189</v>
      </c>
      <c r="BC45" s="29">
        <v>159</v>
      </c>
      <c r="BD45" s="31">
        <v>157</v>
      </c>
      <c r="BE45" s="32">
        <v>166</v>
      </c>
      <c r="BF45" s="29">
        <v>113</v>
      </c>
      <c r="BG45" s="31">
        <v>152</v>
      </c>
      <c r="BH45" s="32">
        <v>181</v>
      </c>
      <c r="BI45" s="26">
        <v>134</v>
      </c>
      <c r="BJ45" s="27">
        <v>158</v>
      </c>
      <c r="BK45" s="28">
        <v>168</v>
      </c>
      <c r="BL45" s="29">
        <v>154</v>
      </c>
      <c r="BM45" s="31">
        <v>163</v>
      </c>
      <c r="BN45" s="32">
        <v>134</v>
      </c>
      <c r="BO45" s="29"/>
      <c r="BP45" s="31"/>
      <c r="BQ45" s="32"/>
      <c r="BR45" s="26"/>
      <c r="BS45" s="27"/>
      <c r="BT45" s="28"/>
      <c r="BU45" s="29"/>
      <c r="BV45" s="31"/>
      <c r="BW45" s="32"/>
      <c r="BX45" s="86">
        <f t="shared" si="25"/>
        <v>63</v>
      </c>
      <c r="BY45" s="85">
        <f t="shared" si="26"/>
        <v>153.6031746031746</v>
      </c>
      <c r="BZ45" s="87">
        <f t="shared" si="27"/>
        <v>193</v>
      </c>
      <c r="CA45" s="91">
        <f t="shared" si="28"/>
        <v>16</v>
      </c>
      <c r="CB45" s="89">
        <f t="shared" si="29"/>
        <v>29</v>
      </c>
    </row>
    <row r="46" spans="1:80" ht="12.75">
      <c r="A46" s="4">
        <v>45</v>
      </c>
      <c r="B46" s="19" t="s">
        <v>138</v>
      </c>
      <c r="C46" s="45" t="s">
        <v>10</v>
      </c>
      <c r="D46" s="19"/>
      <c r="E46" s="20"/>
      <c r="F46" s="18"/>
      <c r="G46" s="33"/>
      <c r="H46" s="34"/>
      <c r="I46" s="35"/>
      <c r="J46" s="33"/>
      <c r="K46" s="34"/>
      <c r="L46" s="18"/>
      <c r="M46" s="19"/>
      <c r="N46" s="34"/>
      <c r="O46" s="35"/>
      <c r="P46" s="33"/>
      <c r="Q46" s="34"/>
      <c r="R46" s="35"/>
      <c r="S46" s="33"/>
      <c r="T46" s="34"/>
      <c r="U46" s="35"/>
      <c r="V46" s="33"/>
      <c r="W46" s="34"/>
      <c r="X46" s="35"/>
      <c r="Y46" s="33"/>
      <c r="Z46" s="34"/>
      <c r="AA46" s="35"/>
      <c r="AB46" s="33"/>
      <c r="AC46" s="34"/>
      <c r="AD46" s="35"/>
      <c r="AE46" s="33"/>
      <c r="AF46" s="34"/>
      <c r="AG46" s="35"/>
      <c r="AH46" s="33"/>
      <c r="AI46" s="34"/>
      <c r="AJ46" s="35"/>
      <c r="AK46" s="33"/>
      <c r="AL46" s="34"/>
      <c r="AM46" s="35"/>
      <c r="AN46" s="33"/>
      <c r="AO46" s="34"/>
      <c r="AP46" s="35"/>
      <c r="AQ46" s="33"/>
      <c r="AR46" s="34"/>
      <c r="AS46" s="35"/>
      <c r="AT46" s="33">
        <v>160</v>
      </c>
      <c r="AU46" s="34">
        <v>160</v>
      </c>
      <c r="AV46" s="35">
        <v>165</v>
      </c>
      <c r="AW46" s="33">
        <v>144</v>
      </c>
      <c r="AX46" s="34">
        <v>183</v>
      </c>
      <c r="AY46" s="35">
        <v>152</v>
      </c>
      <c r="AZ46" s="33">
        <v>123</v>
      </c>
      <c r="BA46" s="34">
        <v>116</v>
      </c>
      <c r="BB46" s="35">
        <v>164</v>
      </c>
      <c r="BC46" s="33">
        <v>170</v>
      </c>
      <c r="BD46" s="34">
        <v>149</v>
      </c>
      <c r="BE46" s="35">
        <v>172</v>
      </c>
      <c r="BF46" s="33">
        <v>175</v>
      </c>
      <c r="BG46" s="34">
        <v>157</v>
      </c>
      <c r="BH46" s="35">
        <v>124</v>
      </c>
      <c r="BI46" s="33">
        <v>140</v>
      </c>
      <c r="BJ46" s="34">
        <v>159</v>
      </c>
      <c r="BK46" s="35">
        <v>124</v>
      </c>
      <c r="BL46" s="33">
        <v>154</v>
      </c>
      <c r="BM46" s="34">
        <v>147</v>
      </c>
      <c r="BN46" s="35">
        <v>189</v>
      </c>
      <c r="BO46" s="33"/>
      <c r="BP46" s="34"/>
      <c r="BQ46" s="35"/>
      <c r="BR46" s="33"/>
      <c r="BS46" s="34"/>
      <c r="BT46" s="35"/>
      <c r="BU46" s="33"/>
      <c r="BV46" s="34"/>
      <c r="BW46" s="35"/>
      <c r="BX46" s="86">
        <f t="shared" si="25"/>
        <v>21</v>
      </c>
      <c r="BY46" s="85">
        <f t="shared" si="26"/>
        <v>153.66666666666666</v>
      </c>
      <c r="BZ46" s="87">
        <f t="shared" si="27"/>
        <v>189</v>
      </c>
      <c r="CA46" s="91">
        <f t="shared" si="28"/>
        <v>15</v>
      </c>
      <c r="CB46" s="89">
        <f t="shared" si="29"/>
        <v>34</v>
      </c>
    </row>
    <row r="47" spans="1:80" ht="12" customHeight="1">
      <c r="A47" s="3">
        <v>46</v>
      </c>
      <c r="B47" s="36" t="s">
        <v>106</v>
      </c>
      <c r="C47" s="84" t="s">
        <v>101</v>
      </c>
      <c r="D47" s="36">
        <v>104</v>
      </c>
      <c r="E47" s="37">
        <v>177</v>
      </c>
      <c r="F47" s="15">
        <v>154</v>
      </c>
      <c r="G47" s="141">
        <v>157</v>
      </c>
      <c r="H47" s="37">
        <v>139</v>
      </c>
      <c r="I47" s="15">
        <v>140</v>
      </c>
      <c r="J47" s="36">
        <v>149</v>
      </c>
      <c r="K47" s="37">
        <v>181</v>
      </c>
      <c r="L47" s="15">
        <v>155</v>
      </c>
      <c r="M47" s="36">
        <v>166</v>
      </c>
      <c r="N47" s="37">
        <v>146</v>
      </c>
      <c r="O47" s="15">
        <v>145</v>
      </c>
      <c r="P47" s="36">
        <v>182</v>
      </c>
      <c r="Q47" s="37">
        <v>130</v>
      </c>
      <c r="R47" s="15">
        <v>174</v>
      </c>
      <c r="S47" s="36">
        <v>106</v>
      </c>
      <c r="T47" s="37">
        <v>187</v>
      </c>
      <c r="U47" s="15">
        <v>116</v>
      </c>
      <c r="V47" s="36">
        <v>200</v>
      </c>
      <c r="W47" s="37">
        <v>129</v>
      </c>
      <c r="X47" s="15">
        <v>153</v>
      </c>
      <c r="Y47" s="36">
        <v>156</v>
      </c>
      <c r="Z47" s="37">
        <v>123</v>
      </c>
      <c r="AA47" s="15">
        <v>149</v>
      </c>
      <c r="AB47" s="36">
        <v>156</v>
      </c>
      <c r="AC47" s="37">
        <v>164</v>
      </c>
      <c r="AD47" s="15">
        <v>104</v>
      </c>
      <c r="AE47" s="36">
        <v>158</v>
      </c>
      <c r="AF47" s="37">
        <v>176</v>
      </c>
      <c r="AG47" s="15">
        <v>143</v>
      </c>
      <c r="AH47" s="36">
        <v>156</v>
      </c>
      <c r="AI47" s="37">
        <v>148</v>
      </c>
      <c r="AJ47" s="15">
        <v>162</v>
      </c>
      <c r="AK47" s="36">
        <v>147</v>
      </c>
      <c r="AL47" s="37">
        <v>131</v>
      </c>
      <c r="AM47" s="15">
        <v>167</v>
      </c>
      <c r="AN47" s="36">
        <v>135</v>
      </c>
      <c r="AO47" s="37">
        <v>169</v>
      </c>
      <c r="AP47" s="15">
        <v>150</v>
      </c>
      <c r="AQ47" s="36">
        <v>116</v>
      </c>
      <c r="AR47" s="37">
        <v>141</v>
      </c>
      <c r="AS47" s="15">
        <v>117</v>
      </c>
      <c r="AT47" s="36">
        <v>149</v>
      </c>
      <c r="AU47" s="37">
        <v>138</v>
      </c>
      <c r="AV47" s="15">
        <v>168</v>
      </c>
      <c r="AW47" s="36">
        <v>156</v>
      </c>
      <c r="AX47" s="37">
        <v>155</v>
      </c>
      <c r="AY47" s="15">
        <v>146</v>
      </c>
      <c r="AZ47" s="36">
        <v>144</v>
      </c>
      <c r="BA47" s="37">
        <v>150</v>
      </c>
      <c r="BB47" s="15">
        <v>144</v>
      </c>
      <c r="BC47" s="36">
        <v>148</v>
      </c>
      <c r="BD47" s="37">
        <v>163</v>
      </c>
      <c r="BE47" s="15">
        <v>132</v>
      </c>
      <c r="BF47" s="36">
        <v>131</v>
      </c>
      <c r="BG47" s="37">
        <v>134</v>
      </c>
      <c r="BH47" s="15">
        <v>125</v>
      </c>
      <c r="BI47" s="36">
        <v>137</v>
      </c>
      <c r="BJ47" s="37">
        <v>138</v>
      </c>
      <c r="BK47" s="15">
        <v>125</v>
      </c>
      <c r="BL47" s="36">
        <v>134</v>
      </c>
      <c r="BM47" s="37">
        <v>142</v>
      </c>
      <c r="BN47" s="15">
        <v>133</v>
      </c>
      <c r="BO47" s="19"/>
      <c r="BP47" s="20"/>
      <c r="BQ47" s="18"/>
      <c r="BR47" s="19"/>
      <c r="BS47" s="20"/>
      <c r="BT47" s="18"/>
      <c r="BU47" s="19"/>
      <c r="BV47" s="20"/>
      <c r="BW47" s="108"/>
      <c r="BX47" s="86">
        <f t="shared" si="25"/>
        <v>63</v>
      </c>
      <c r="BY47" s="85">
        <f t="shared" si="26"/>
        <v>146.82539682539684</v>
      </c>
      <c r="BZ47" s="87">
        <f t="shared" si="27"/>
        <v>200</v>
      </c>
      <c r="CA47" s="91">
        <f t="shared" si="28"/>
        <v>28</v>
      </c>
      <c r="CB47" s="89">
        <f t="shared" si="29"/>
        <v>24</v>
      </c>
    </row>
    <row r="48" spans="1:80" ht="12.75" hidden="1">
      <c r="A48" s="4">
        <v>47</v>
      </c>
      <c r="B48" s="19"/>
      <c r="C48" s="45"/>
      <c r="D48" s="19"/>
      <c r="E48" s="20"/>
      <c r="F48" s="18"/>
      <c r="G48" s="33"/>
      <c r="H48" s="34"/>
      <c r="I48" s="35"/>
      <c r="J48" s="33"/>
      <c r="K48" s="34"/>
      <c r="L48" s="18"/>
      <c r="M48" s="19"/>
      <c r="N48" s="34"/>
      <c r="O48" s="35"/>
      <c r="P48" s="33"/>
      <c r="Q48" s="34"/>
      <c r="R48" s="35"/>
      <c r="S48" s="33"/>
      <c r="T48" s="34"/>
      <c r="U48" s="35"/>
      <c r="V48" s="33"/>
      <c r="W48" s="34"/>
      <c r="X48" s="35"/>
      <c r="Y48" s="33"/>
      <c r="Z48" s="34"/>
      <c r="AA48" s="35"/>
      <c r="AB48" s="33"/>
      <c r="AC48" s="34"/>
      <c r="AD48" s="35"/>
      <c r="AE48" s="33"/>
      <c r="AF48" s="34"/>
      <c r="AG48" s="35"/>
      <c r="AH48" s="33"/>
      <c r="AI48" s="34"/>
      <c r="AJ48" s="35"/>
      <c r="AK48" s="33"/>
      <c r="AL48" s="34"/>
      <c r="AM48" s="35"/>
      <c r="AN48" s="33"/>
      <c r="AO48" s="34"/>
      <c r="AP48" s="35"/>
      <c r="AQ48" s="33"/>
      <c r="AR48" s="34"/>
      <c r="AS48" s="35"/>
      <c r="AT48" s="33"/>
      <c r="AU48" s="34"/>
      <c r="AV48" s="35"/>
      <c r="AW48" s="33"/>
      <c r="AX48" s="34"/>
      <c r="AY48" s="35"/>
      <c r="AZ48" s="33"/>
      <c r="BA48" s="34"/>
      <c r="BB48" s="35"/>
      <c r="BC48" s="33"/>
      <c r="BD48" s="34"/>
      <c r="BE48" s="35"/>
      <c r="BF48" s="33"/>
      <c r="BG48" s="34"/>
      <c r="BH48" s="35"/>
      <c r="BI48" s="33"/>
      <c r="BJ48" s="34"/>
      <c r="BK48" s="35"/>
      <c r="BL48" s="33"/>
      <c r="BM48" s="34"/>
      <c r="BN48" s="35"/>
      <c r="BO48" s="33"/>
      <c r="BP48" s="34"/>
      <c r="BQ48" s="35"/>
      <c r="BR48" s="33"/>
      <c r="BS48" s="34"/>
      <c r="BT48" s="35"/>
      <c r="BU48" s="33"/>
      <c r="BV48" s="34"/>
      <c r="BW48" s="35"/>
      <c r="BX48" s="86"/>
      <c r="BY48" s="85"/>
      <c r="BZ48" s="87"/>
      <c r="CA48" s="91"/>
      <c r="CB48" s="89"/>
    </row>
    <row r="49" spans="1:80" ht="12.75" hidden="1">
      <c r="A49" s="3">
        <v>48</v>
      </c>
      <c r="B49" s="16"/>
      <c r="C49" s="44"/>
      <c r="D49" s="36"/>
      <c r="E49" s="37"/>
      <c r="F49" s="15"/>
      <c r="G49" s="16"/>
      <c r="H49" s="17"/>
      <c r="I49" s="30"/>
      <c r="J49" s="16"/>
      <c r="K49" s="17"/>
      <c r="L49" s="30"/>
      <c r="M49" s="16"/>
      <c r="N49" s="17"/>
      <c r="O49" s="30"/>
      <c r="P49" s="16"/>
      <c r="Q49" s="17"/>
      <c r="R49" s="30"/>
      <c r="S49" s="16"/>
      <c r="T49" s="17"/>
      <c r="U49" s="30"/>
      <c r="V49" s="36"/>
      <c r="W49" s="37"/>
      <c r="X49" s="15"/>
      <c r="Y49" s="16"/>
      <c r="Z49" s="17"/>
      <c r="AA49" s="30"/>
      <c r="AB49" s="16"/>
      <c r="AC49" s="17"/>
      <c r="AD49" s="30"/>
      <c r="AE49" s="16"/>
      <c r="AF49" s="17"/>
      <c r="AG49" s="30"/>
      <c r="AH49" s="16"/>
      <c r="AI49" s="17"/>
      <c r="AJ49" s="30"/>
      <c r="AK49" s="16"/>
      <c r="AL49" s="17"/>
      <c r="AM49" s="30"/>
      <c r="AN49" s="16"/>
      <c r="AO49" s="17"/>
      <c r="AP49" s="30"/>
      <c r="AQ49" s="36"/>
      <c r="AR49" s="37"/>
      <c r="AS49" s="15"/>
      <c r="AT49" s="16"/>
      <c r="AU49" s="17"/>
      <c r="AV49" s="30"/>
      <c r="AW49" s="36"/>
      <c r="AX49" s="37"/>
      <c r="AY49" s="15"/>
      <c r="AZ49" s="16"/>
      <c r="BA49" s="17"/>
      <c r="BB49" s="30"/>
      <c r="BC49" s="16"/>
      <c r="BD49" s="17"/>
      <c r="BE49" s="30"/>
      <c r="BF49" s="16"/>
      <c r="BG49" s="17"/>
      <c r="BH49" s="30"/>
      <c r="BI49" s="36"/>
      <c r="BJ49" s="37"/>
      <c r="BK49" s="15"/>
      <c r="BL49" s="16"/>
      <c r="BM49" s="17"/>
      <c r="BN49" s="30"/>
      <c r="BO49" s="16"/>
      <c r="BP49" s="17"/>
      <c r="BQ49" s="30"/>
      <c r="BR49" s="36"/>
      <c r="BS49" s="37"/>
      <c r="BT49" s="15"/>
      <c r="BU49" s="16"/>
      <c r="BV49" s="17"/>
      <c r="BW49" s="30"/>
      <c r="BX49" s="86"/>
      <c r="BY49" s="85"/>
      <c r="BZ49" s="87"/>
      <c r="CA49" s="91"/>
      <c r="CB49" s="89"/>
    </row>
    <row r="50" spans="1:80" ht="12.75">
      <c r="A50" s="4">
        <v>49</v>
      </c>
      <c r="B50" s="19" t="s">
        <v>110</v>
      </c>
      <c r="C50" s="45" t="s">
        <v>101</v>
      </c>
      <c r="D50" s="33"/>
      <c r="E50" s="34"/>
      <c r="F50" s="46"/>
      <c r="G50" s="33"/>
      <c r="H50" s="20"/>
      <c r="I50" s="18"/>
      <c r="J50" s="138">
        <v>154</v>
      </c>
      <c r="K50" s="34">
        <v>122</v>
      </c>
      <c r="L50" s="46">
        <v>108</v>
      </c>
      <c r="M50" s="33">
        <v>122</v>
      </c>
      <c r="N50" s="34">
        <v>128</v>
      </c>
      <c r="O50" s="35">
        <v>142</v>
      </c>
      <c r="P50" s="138">
        <v>154</v>
      </c>
      <c r="Q50" s="34">
        <v>137</v>
      </c>
      <c r="R50" s="46">
        <v>130</v>
      </c>
      <c r="S50" s="33">
        <v>152</v>
      </c>
      <c r="T50" s="34">
        <v>130</v>
      </c>
      <c r="U50" s="46">
        <v>126</v>
      </c>
      <c r="V50" s="33">
        <v>121</v>
      </c>
      <c r="W50" s="34">
        <v>133</v>
      </c>
      <c r="X50" s="46">
        <v>151</v>
      </c>
      <c r="Y50" s="33"/>
      <c r="Z50" s="34"/>
      <c r="AA50" s="46"/>
      <c r="AB50" s="33"/>
      <c r="AC50" s="34"/>
      <c r="AD50" s="46"/>
      <c r="AE50" s="33">
        <v>158</v>
      </c>
      <c r="AF50" s="34">
        <v>142</v>
      </c>
      <c r="AG50" s="46">
        <v>173</v>
      </c>
      <c r="AH50" s="33"/>
      <c r="AI50" s="34"/>
      <c r="AJ50" s="35"/>
      <c r="AK50" s="138">
        <v>149</v>
      </c>
      <c r="AL50" s="34">
        <v>167</v>
      </c>
      <c r="AM50" s="46">
        <v>167</v>
      </c>
      <c r="AN50" s="33">
        <v>125</v>
      </c>
      <c r="AO50" s="34">
        <v>141</v>
      </c>
      <c r="AP50" s="35">
        <v>122</v>
      </c>
      <c r="AQ50" s="138">
        <v>149</v>
      </c>
      <c r="AR50" s="34">
        <v>148</v>
      </c>
      <c r="AS50" s="46">
        <v>155</v>
      </c>
      <c r="AT50" s="33">
        <v>151</v>
      </c>
      <c r="AU50" s="34">
        <v>123</v>
      </c>
      <c r="AV50" s="46">
        <v>123</v>
      </c>
      <c r="AW50" s="33">
        <v>173</v>
      </c>
      <c r="AX50" s="34">
        <v>162</v>
      </c>
      <c r="AY50" s="46">
        <v>133</v>
      </c>
      <c r="AZ50" s="33">
        <v>190</v>
      </c>
      <c r="BA50" s="34">
        <v>147</v>
      </c>
      <c r="BB50" s="46">
        <v>151</v>
      </c>
      <c r="BC50" s="33"/>
      <c r="BD50" s="34"/>
      <c r="BE50" s="46"/>
      <c r="BF50" s="33"/>
      <c r="BG50" s="34"/>
      <c r="BH50" s="46"/>
      <c r="BI50" s="33">
        <v>107</v>
      </c>
      <c r="BJ50" s="34">
        <v>121</v>
      </c>
      <c r="BK50" s="46">
        <v>135</v>
      </c>
      <c r="BL50" s="33">
        <v>135</v>
      </c>
      <c r="BM50" s="34">
        <v>159</v>
      </c>
      <c r="BN50" s="35">
        <v>135</v>
      </c>
      <c r="BO50" s="26"/>
      <c r="BP50" s="27"/>
      <c r="BQ50" s="114"/>
      <c r="BR50" s="26"/>
      <c r="BS50" s="27"/>
      <c r="BT50" s="114"/>
      <c r="BU50" s="26"/>
      <c r="BV50" s="27"/>
      <c r="BW50" s="32"/>
      <c r="BX50" s="86">
        <f>COUNT(D50:BW50)</f>
        <v>42</v>
      </c>
      <c r="BY50" s="85">
        <f>AVERAGE(D50:BW50)</f>
        <v>141.6904761904762</v>
      </c>
      <c r="BZ50" s="87">
        <f>MAX(D50:BW50)</f>
        <v>190</v>
      </c>
      <c r="CA50" s="91">
        <f>_xlfn.RANK.EQ(BY50,$BY$2:$BY$62)</f>
        <v>37</v>
      </c>
      <c r="CB50" s="89">
        <f>_xlfn.RANK.EQ(BZ50,$BZ$2:$BZ$62)</f>
        <v>32</v>
      </c>
    </row>
    <row r="51" spans="1:80" ht="12.75">
      <c r="A51" s="3">
        <v>50</v>
      </c>
      <c r="B51" s="16" t="s">
        <v>107</v>
      </c>
      <c r="C51" s="44" t="s">
        <v>101</v>
      </c>
      <c r="D51" s="36">
        <v>173</v>
      </c>
      <c r="E51" s="37">
        <v>139</v>
      </c>
      <c r="F51" s="15">
        <v>157</v>
      </c>
      <c r="G51" s="36">
        <v>138</v>
      </c>
      <c r="H51" s="37">
        <v>151</v>
      </c>
      <c r="I51" s="15">
        <v>144</v>
      </c>
      <c r="J51" s="36">
        <v>151</v>
      </c>
      <c r="K51" s="37">
        <v>156</v>
      </c>
      <c r="L51" s="15">
        <v>169</v>
      </c>
      <c r="M51" s="36">
        <v>183</v>
      </c>
      <c r="N51" s="37">
        <v>152</v>
      </c>
      <c r="O51" s="15">
        <v>137</v>
      </c>
      <c r="P51" s="36">
        <v>160</v>
      </c>
      <c r="Q51" s="37">
        <v>151</v>
      </c>
      <c r="R51" s="15">
        <v>135</v>
      </c>
      <c r="S51" s="36">
        <v>146</v>
      </c>
      <c r="T51" s="37">
        <v>159</v>
      </c>
      <c r="U51" s="15">
        <v>177</v>
      </c>
      <c r="V51" s="36">
        <v>176</v>
      </c>
      <c r="W51" s="37">
        <v>145</v>
      </c>
      <c r="X51" s="15">
        <v>132</v>
      </c>
      <c r="Y51" s="36">
        <v>119</v>
      </c>
      <c r="Z51" s="37">
        <v>126</v>
      </c>
      <c r="AA51" s="15">
        <v>131</v>
      </c>
      <c r="AB51" s="36">
        <v>141</v>
      </c>
      <c r="AC51" s="37">
        <v>161</v>
      </c>
      <c r="AD51" s="15">
        <v>138</v>
      </c>
      <c r="AE51" s="36">
        <v>167</v>
      </c>
      <c r="AF51" s="37">
        <v>145</v>
      </c>
      <c r="AG51" s="15">
        <v>132</v>
      </c>
      <c r="AH51" s="36">
        <v>152</v>
      </c>
      <c r="AI51" s="37">
        <v>175</v>
      </c>
      <c r="AJ51" s="15">
        <v>171</v>
      </c>
      <c r="AK51" s="36">
        <v>116</v>
      </c>
      <c r="AL51" s="37">
        <v>167</v>
      </c>
      <c r="AM51" s="15">
        <v>153</v>
      </c>
      <c r="AN51" s="36">
        <v>160</v>
      </c>
      <c r="AO51" s="37">
        <v>123</v>
      </c>
      <c r="AP51" s="15">
        <v>149</v>
      </c>
      <c r="AQ51" s="36">
        <v>118</v>
      </c>
      <c r="AR51" s="37">
        <v>145</v>
      </c>
      <c r="AS51" s="15">
        <v>158</v>
      </c>
      <c r="AT51" s="36">
        <v>140</v>
      </c>
      <c r="AU51" s="37">
        <v>101</v>
      </c>
      <c r="AV51" s="15">
        <v>150</v>
      </c>
      <c r="AW51" s="36">
        <v>128</v>
      </c>
      <c r="AX51" s="37">
        <v>163</v>
      </c>
      <c r="AY51" s="15">
        <v>143</v>
      </c>
      <c r="AZ51" s="36">
        <v>129</v>
      </c>
      <c r="BA51" s="37">
        <v>157</v>
      </c>
      <c r="BB51" s="15">
        <v>143</v>
      </c>
      <c r="BC51" s="36">
        <v>132</v>
      </c>
      <c r="BD51" s="37">
        <v>222</v>
      </c>
      <c r="BE51" s="15">
        <v>157</v>
      </c>
      <c r="BF51" s="36">
        <v>165</v>
      </c>
      <c r="BG51" s="37">
        <v>165</v>
      </c>
      <c r="BH51" s="15">
        <v>115</v>
      </c>
      <c r="BI51" s="36">
        <v>148</v>
      </c>
      <c r="BJ51" s="37">
        <v>160</v>
      </c>
      <c r="BK51" s="15">
        <v>159</v>
      </c>
      <c r="BL51" s="36">
        <v>146</v>
      </c>
      <c r="BM51" s="37">
        <v>135</v>
      </c>
      <c r="BN51" s="15">
        <v>163</v>
      </c>
      <c r="BO51" s="36"/>
      <c r="BP51" s="37"/>
      <c r="BQ51" s="15"/>
      <c r="BR51" s="36"/>
      <c r="BS51" s="37"/>
      <c r="BT51" s="15"/>
      <c r="BU51" s="36"/>
      <c r="BV51" s="37"/>
      <c r="BW51" s="28"/>
      <c r="BX51" s="86">
        <f>COUNT(D51:BW51)</f>
        <v>63</v>
      </c>
      <c r="BY51" s="85">
        <f>AVERAGE(D51:BW51)</f>
        <v>149.1904761904762</v>
      </c>
      <c r="BZ51" s="87">
        <f>MAX(D51:BW51)</f>
        <v>222</v>
      </c>
      <c r="CA51" s="91">
        <f>_xlfn.RANK.EQ(BY51,$BY$2:$BY$62)</f>
        <v>26</v>
      </c>
      <c r="CB51" s="89">
        <f>_xlfn.RANK.EQ(BZ51,$BZ$2:$BZ$62)</f>
        <v>9</v>
      </c>
    </row>
    <row r="52" spans="1:80" ht="12.75">
      <c r="A52" s="4">
        <v>51</v>
      </c>
      <c r="B52" s="19" t="s">
        <v>108</v>
      </c>
      <c r="C52" s="45" t="s">
        <v>101</v>
      </c>
      <c r="D52" s="19">
        <v>143</v>
      </c>
      <c r="E52" s="20">
        <v>150</v>
      </c>
      <c r="F52" s="18">
        <v>133</v>
      </c>
      <c r="G52" s="126">
        <v>145</v>
      </c>
      <c r="H52" s="20">
        <v>135</v>
      </c>
      <c r="I52" s="18">
        <v>162</v>
      </c>
      <c r="J52" s="19">
        <v>123</v>
      </c>
      <c r="K52" s="20">
        <v>134</v>
      </c>
      <c r="L52" s="18">
        <v>124</v>
      </c>
      <c r="M52" s="19">
        <v>152</v>
      </c>
      <c r="N52" s="20">
        <v>130</v>
      </c>
      <c r="O52" s="18">
        <v>144</v>
      </c>
      <c r="P52" s="19">
        <v>180</v>
      </c>
      <c r="Q52" s="20">
        <v>155</v>
      </c>
      <c r="R52" s="18">
        <v>186</v>
      </c>
      <c r="S52" s="19">
        <v>158</v>
      </c>
      <c r="T52" s="20">
        <v>150</v>
      </c>
      <c r="U52" s="18">
        <v>134</v>
      </c>
      <c r="V52" s="19">
        <v>101</v>
      </c>
      <c r="W52" s="20">
        <v>135</v>
      </c>
      <c r="X52" s="18">
        <v>123</v>
      </c>
      <c r="Y52" s="19">
        <v>143</v>
      </c>
      <c r="Z52" s="20">
        <v>189</v>
      </c>
      <c r="AA52" s="18">
        <v>152</v>
      </c>
      <c r="AB52" s="19">
        <v>126</v>
      </c>
      <c r="AC52" s="20">
        <v>111</v>
      </c>
      <c r="AD52" s="18">
        <v>183</v>
      </c>
      <c r="AE52" s="19"/>
      <c r="AF52" s="20"/>
      <c r="AG52" s="18"/>
      <c r="AH52" s="19">
        <v>85</v>
      </c>
      <c r="AI52" s="20">
        <v>115</v>
      </c>
      <c r="AJ52" s="18">
        <v>93</v>
      </c>
      <c r="AK52" s="19"/>
      <c r="AL52" s="20"/>
      <c r="AM52" s="18"/>
      <c r="AN52" s="19"/>
      <c r="AO52" s="20"/>
      <c r="AP52" s="18"/>
      <c r="AQ52" s="19"/>
      <c r="AR52" s="20"/>
      <c r="AS52" s="18"/>
      <c r="AT52" s="19">
        <v>120</v>
      </c>
      <c r="AU52" s="20">
        <v>138</v>
      </c>
      <c r="AV52" s="18">
        <v>104</v>
      </c>
      <c r="AW52" s="19"/>
      <c r="AX52" s="20"/>
      <c r="AY52" s="18"/>
      <c r="AZ52" s="19">
        <v>161</v>
      </c>
      <c r="BA52" s="20">
        <v>170</v>
      </c>
      <c r="BB52" s="18">
        <v>135</v>
      </c>
      <c r="BC52" s="19">
        <v>147</v>
      </c>
      <c r="BD52" s="20">
        <v>139</v>
      </c>
      <c r="BE52" s="18">
        <v>157</v>
      </c>
      <c r="BF52" s="19">
        <v>128</v>
      </c>
      <c r="BG52" s="20">
        <v>179</v>
      </c>
      <c r="BH52" s="18">
        <v>154</v>
      </c>
      <c r="BI52" s="19">
        <v>150</v>
      </c>
      <c r="BJ52" s="20">
        <v>168</v>
      </c>
      <c r="BK52" s="18">
        <v>147</v>
      </c>
      <c r="BL52" s="19">
        <v>156</v>
      </c>
      <c r="BM52" s="20">
        <v>177</v>
      </c>
      <c r="BN52" s="18">
        <v>139</v>
      </c>
      <c r="BO52" s="19"/>
      <c r="BP52" s="20"/>
      <c r="BQ52" s="18"/>
      <c r="BR52" s="19"/>
      <c r="BS52" s="20"/>
      <c r="BT52" s="18"/>
      <c r="BU52" s="19"/>
      <c r="BV52" s="20"/>
      <c r="BW52" s="18"/>
      <c r="BX52" s="86">
        <f>COUNT(D52:BW52)</f>
        <v>48</v>
      </c>
      <c r="BY52" s="85">
        <f>AVERAGE(D52:BW52)</f>
        <v>142.97916666666666</v>
      </c>
      <c r="BZ52" s="87">
        <f>MAX(D52:BW52)</f>
        <v>189</v>
      </c>
      <c r="CA52" s="91">
        <f>_xlfn.RANK.EQ(BY52,$BY$2:$BY$62)</f>
        <v>33</v>
      </c>
      <c r="CB52" s="89">
        <f>_xlfn.RANK.EQ(BZ52,$BZ$2:$BZ$62)</f>
        <v>34</v>
      </c>
    </row>
    <row r="53" spans="1:80" ht="12.75">
      <c r="A53" s="3">
        <v>52</v>
      </c>
      <c r="B53" s="16" t="s">
        <v>109</v>
      </c>
      <c r="C53" s="44" t="s">
        <v>101</v>
      </c>
      <c r="D53" s="26">
        <v>135</v>
      </c>
      <c r="E53" s="27">
        <v>161</v>
      </c>
      <c r="F53" s="28">
        <v>116</v>
      </c>
      <c r="G53" s="26">
        <v>168</v>
      </c>
      <c r="H53" s="37">
        <v>131</v>
      </c>
      <c r="I53" s="15">
        <v>136</v>
      </c>
      <c r="J53" s="26"/>
      <c r="K53" s="27"/>
      <c r="L53" s="28"/>
      <c r="M53" s="26"/>
      <c r="N53" s="27"/>
      <c r="O53" s="28"/>
      <c r="P53" s="26"/>
      <c r="Q53" s="27"/>
      <c r="R53" s="28"/>
      <c r="S53" s="26"/>
      <c r="T53" s="27"/>
      <c r="U53" s="28"/>
      <c r="V53" s="26"/>
      <c r="W53" s="27"/>
      <c r="X53" s="28"/>
      <c r="Y53" s="26">
        <v>160</v>
      </c>
      <c r="Z53" s="27">
        <v>166</v>
      </c>
      <c r="AA53" s="28">
        <v>162</v>
      </c>
      <c r="AB53" s="26">
        <v>108</v>
      </c>
      <c r="AC53" s="27">
        <v>116</v>
      </c>
      <c r="AD53" s="28">
        <v>184</v>
      </c>
      <c r="AE53" s="26">
        <v>142</v>
      </c>
      <c r="AF53" s="27">
        <v>183</v>
      </c>
      <c r="AG53" s="28">
        <v>117</v>
      </c>
      <c r="AH53" s="26">
        <v>130</v>
      </c>
      <c r="AI53" s="27">
        <v>145</v>
      </c>
      <c r="AJ53" s="28">
        <v>204</v>
      </c>
      <c r="AK53" s="26">
        <v>169</v>
      </c>
      <c r="AL53" s="27">
        <v>136</v>
      </c>
      <c r="AM53" s="28">
        <v>129</v>
      </c>
      <c r="AN53" s="26">
        <v>128</v>
      </c>
      <c r="AO53" s="27">
        <v>168</v>
      </c>
      <c r="AP53" s="28">
        <v>124</v>
      </c>
      <c r="AQ53" s="26">
        <v>125</v>
      </c>
      <c r="AR53" s="27">
        <v>140</v>
      </c>
      <c r="AS53" s="28">
        <v>139</v>
      </c>
      <c r="AT53" s="26"/>
      <c r="AU53" s="27"/>
      <c r="AV53" s="28"/>
      <c r="AW53" s="26">
        <v>127</v>
      </c>
      <c r="AX53" s="27">
        <v>163</v>
      </c>
      <c r="AY53" s="28">
        <v>143</v>
      </c>
      <c r="AZ53" s="26"/>
      <c r="BA53" s="27"/>
      <c r="BB53" s="28"/>
      <c r="BC53" s="26">
        <v>162</v>
      </c>
      <c r="BD53" s="27">
        <v>136</v>
      </c>
      <c r="BE53" s="28">
        <v>161</v>
      </c>
      <c r="BF53" s="26">
        <v>141</v>
      </c>
      <c r="BG53" s="27">
        <v>119</v>
      </c>
      <c r="BH53" s="28">
        <v>161</v>
      </c>
      <c r="BI53" s="26"/>
      <c r="BJ53" s="27"/>
      <c r="BK53" s="28"/>
      <c r="BL53" s="26"/>
      <c r="BM53" s="27"/>
      <c r="BN53" s="28"/>
      <c r="BO53" s="26"/>
      <c r="BP53" s="27"/>
      <c r="BQ53" s="28"/>
      <c r="BR53" s="26"/>
      <c r="BS53" s="27"/>
      <c r="BT53" s="28"/>
      <c r="BU53" s="26"/>
      <c r="BV53" s="27"/>
      <c r="BW53" s="32"/>
      <c r="BX53" s="86">
        <f>COUNT(D53:BW53)</f>
        <v>36</v>
      </c>
      <c r="BY53" s="85">
        <f>AVERAGE(D53:BW53)</f>
        <v>145.41666666666666</v>
      </c>
      <c r="BZ53" s="87">
        <f>MAX(D53:BW53)</f>
        <v>204</v>
      </c>
      <c r="CA53" s="91">
        <f>_xlfn.RANK.EQ(BY53,$BY$2:$BY$62)</f>
        <v>30</v>
      </c>
      <c r="CB53" s="89">
        <f>_xlfn.RANK.EQ(BZ53,$BZ$2:$BZ$62)</f>
        <v>17</v>
      </c>
    </row>
    <row r="54" spans="1:80" ht="12.75">
      <c r="A54" s="4">
        <v>53</v>
      </c>
      <c r="B54" s="19"/>
      <c r="C54" s="45"/>
      <c r="D54" s="19"/>
      <c r="E54" s="20"/>
      <c r="F54" s="18"/>
      <c r="G54" s="126"/>
      <c r="H54" s="20"/>
      <c r="I54" s="18"/>
      <c r="J54" s="19"/>
      <c r="K54" s="20"/>
      <c r="L54" s="18"/>
      <c r="M54" s="19"/>
      <c r="N54" s="20"/>
      <c r="O54" s="18"/>
      <c r="P54" s="19"/>
      <c r="Q54" s="20"/>
      <c r="R54" s="18"/>
      <c r="S54" s="19"/>
      <c r="T54" s="20"/>
      <c r="U54" s="18"/>
      <c r="V54" s="19"/>
      <c r="W54" s="20"/>
      <c r="X54" s="18"/>
      <c r="Y54" s="19"/>
      <c r="Z54" s="20"/>
      <c r="AA54" s="18"/>
      <c r="AB54" s="19"/>
      <c r="AC54" s="20"/>
      <c r="AD54" s="18"/>
      <c r="AE54" s="19"/>
      <c r="AF54" s="20"/>
      <c r="AG54" s="18"/>
      <c r="AH54" s="19"/>
      <c r="AI54" s="20"/>
      <c r="AJ54" s="18"/>
      <c r="AK54" s="19"/>
      <c r="AL54" s="20"/>
      <c r="AM54" s="18"/>
      <c r="AN54" s="19"/>
      <c r="AO54" s="20"/>
      <c r="AP54" s="18"/>
      <c r="AQ54" s="19"/>
      <c r="AR54" s="20"/>
      <c r="AS54" s="18"/>
      <c r="AT54" s="19"/>
      <c r="AU54" s="20"/>
      <c r="AV54" s="18"/>
      <c r="AW54" s="19"/>
      <c r="AX54" s="20"/>
      <c r="AY54" s="18"/>
      <c r="AZ54" s="19"/>
      <c r="BA54" s="20"/>
      <c r="BB54" s="18"/>
      <c r="BC54" s="19"/>
      <c r="BD54" s="20"/>
      <c r="BE54" s="18"/>
      <c r="BF54" s="19"/>
      <c r="BG54" s="20"/>
      <c r="BH54" s="18"/>
      <c r="BI54" s="19"/>
      <c r="BJ54" s="20"/>
      <c r="BK54" s="18"/>
      <c r="BL54" s="19"/>
      <c r="BM54" s="20"/>
      <c r="BN54" s="18"/>
      <c r="BO54" s="19"/>
      <c r="BP54" s="20"/>
      <c r="BQ54" s="18"/>
      <c r="BR54" s="19"/>
      <c r="BS54" s="20"/>
      <c r="BT54" s="18"/>
      <c r="BU54" s="19"/>
      <c r="BV54" s="20"/>
      <c r="BW54" s="108"/>
      <c r="BX54" s="86"/>
      <c r="BY54" s="85"/>
      <c r="BZ54" s="87"/>
      <c r="CA54" s="91"/>
      <c r="CB54" s="89"/>
    </row>
    <row r="55" spans="1:80" ht="12.75">
      <c r="A55" s="3">
        <v>54</v>
      </c>
      <c r="B55" s="16" t="s">
        <v>111</v>
      </c>
      <c r="C55" s="44" t="s">
        <v>102</v>
      </c>
      <c r="D55" s="26">
        <v>171</v>
      </c>
      <c r="E55" s="27">
        <v>148</v>
      </c>
      <c r="F55" s="28">
        <v>169</v>
      </c>
      <c r="G55" s="16"/>
      <c r="H55" s="17"/>
      <c r="I55" s="30"/>
      <c r="J55" s="16"/>
      <c r="K55" s="17"/>
      <c r="L55" s="30"/>
      <c r="M55" s="16">
        <v>138</v>
      </c>
      <c r="N55" s="17">
        <v>144</v>
      </c>
      <c r="O55" s="30">
        <v>144</v>
      </c>
      <c r="P55" s="16">
        <v>168</v>
      </c>
      <c r="Q55" s="17">
        <v>153</v>
      </c>
      <c r="R55" s="30">
        <v>146</v>
      </c>
      <c r="S55" s="16">
        <v>115</v>
      </c>
      <c r="T55" s="17">
        <v>190</v>
      </c>
      <c r="U55" s="30">
        <v>145</v>
      </c>
      <c r="V55" s="16"/>
      <c r="W55" s="17"/>
      <c r="X55" s="30"/>
      <c r="Y55" s="16">
        <v>135</v>
      </c>
      <c r="Z55" s="17">
        <v>150</v>
      </c>
      <c r="AA55" s="30">
        <v>152</v>
      </c>
      <c r="AB55" s="16"/>
      <c r="AC55" s="17"/>
      <c r="AD55" s="30"/>
      <c r="AE55" s="16">
        <v>164</v>
      </c>
      <c r="AF55" s="17">
        <v>142</v>
      </c>
      <c r="AG55" s="30">
        <v>151</v>
      </c>
      <c r="AH55" s="36">
        <v>155</v>
      </c>
      <c r="AI55" s="37">
        <v>133</v>
      </c>
      <c r="AJ55" s="15">
        <v>94</v>
      </c>
      <c r="AK55" s="16"/>
      <c r="AL55" s="17"/>
      <c r="AM55" s="30"/>
      <c r="AN55" s="16"/>
      <c r="AO55" s="17"/>
      <c r="AP55" s="30"/>
      <c r="AQ55" s="36"/>
      <c r="AR55" s="37"/>
      <c r="AS55" s="15"/>
      <c r="AT55" s="16"/>
      <c r="AU55" s="17"/>
      <c r="AV55" s="30"/>
      <c r="AW55" s="36"/>
      <c r="AX55" s="37"/>
      <c r="AY55" s="15"/>
      <c r="AZ55" s="16">
        <v>177</v>
      </c>
      <c r="BA55" s="17">
        <v>166</v>
      </c>
      <c r="BB55" s="30">
        <v>141</v>
      </c>
      <c r="BC55" s="16">
        <v>203</v>
      </c>
      <c r="BD55" s="17">
        <v>148</v>
      </c>
      <c r="BE55" s="30">
        <v>153</v>
      </c>
      <c r="BF55" s="16">
        <v>216</v>
      </c>
      <c r="BG55" s="17">
        <v>211</v>
      </c>
      <c r="BH55" s="30">
        <v>206</v>
      </c>
      <c r="BI55" s="36">
        <v>134</v>
      </c>
      <c r="BJ55" s="37">
        <v>142</v>
      </c>
      <c r="BK55" s="15">
        <v>162</v>
      </c>
      <c r="BL55" s="16"/>
      <c r="BM55" s="17"/>
      <c r="BN55" s="30"/>
      <c r="BO55" s="16"/>
      <c r="BP55" s="17"/>
      <c r="BQ55" s="30"/>
      <c r="BR55" s="36"/>
      <c r="BS55" s="37"/>
      <c r="BT55" s="15"/>
      <c r="BU55" s="16"/>
      <c r="BV55" s="17"/>
      <c r="BW55" s="30"/>
      <c r="BX55" s="86">
        <f>COUNT(D55:BW55)</f>
        <v>33</v>
      </c>
      <c r="BY55" s="85">
        <f>AVERAGE(D55:BW55)</f>
        <v>156.54545454545453</v>
      </c>
      <c r="BZ55" s="87">
        <f>MAX(D55:BW55)</f>
        <v>216</v>
      </c>
      <c r="CA55" s="91">
        <f>_xlfn.RANK.EQ(BY55,$BY$2:$BY$62)</f>
        <v>14</v>
      </c>
      <c r="CB55" s="89">
        <f>_xlfn.RANK.EQ(BZ55,$BZ$2:$BZ$62)</f>
        <v>13</v>
      </c>
    </row>
    <row r="56" spans="1:80" ht="12.75">
      <c r="A56" s="4">
        <v>56</v>
      </c>
      <c r="B56" s="125" t="s">
        <v>132</v>
      </c>
      <c r="C56" s="45" t="s">
        <v>102</v>
      </c>
      <c r="D56" s="125"/>
      <c r="E56" s="127"/>
      <c r="F56" s="128"/>
      <c r="G56" s="129"/>
      <c r="H56" s="127"/>
      <c r="I56" s="128"/>
      <c r="J56" s="125"/>
      <c r="K56" s="127"/>
      <c r="L56" s="128"/>
      <c r="M56" s="125"/>
      <c r="N56" s="127"/>
      <c r="O56" s="128"/>
      <c r="P56" s="125"/>
      <c r="Q56" s="127"/>
      <c r="R56" s="128"/>
      <c r="S56" s="125"/>
      <c r="T56" s="127"/>
      <c r="U56" s="128"/>
      <c r="V56" s="125"/>
      <c r="W56" s="127"/>
      <c r="X56" s="128"/>
      <c r="Y56" s="125"/>
      <c r="Z56" s="127"/>
      <c r="AA56" s="128"/>
      <c r="AB56" s="125"/>
      <c r="AC56" s="127"/>
      <c r="AD56" s="128"/>
      <c r="AE56" s="125"/>
      <c r="AF56" s="127"/>
      <c r="AG56" s="128"/>
      <c r="AH56" s="125"/>
      <c r="AI56" s="127"/>
      <c r="AJ56" s="128"/>
      <c r="AK56" s="125"/>
      <c r="AL56" s="127"/>
      <c r="AM56" s="128"/>
      <c r="AN56" s="125">
        <v>143</v>
      </c>
      <c r="AO56" s="127">
        <v>151</v>
      </c>
      <c r="AP56" s="128">
        <v>125</v>
      </c>
      <c r="AQ56" s="125">
        <v>156</v>
      </c>
      <c r="AR56" s="127">
        <v>123</v>
      </c>
      <c r="AS56" s="128">
        <v>143</v>
      </c>
      <c r="AT56" s="125"/>
      <c r="AU56" s="127"/>
      <c r="AV56" s="128"/>
      <c r="AW56" s="125"/>
      <c r="AX56" s="127"/>
      <c r="AY56" s="128"/>
      <c r="AZ56" s="125"/>
      <c r="BA56" s="127"/>
      <c r="BB56" s="128"/>
      <c r="BC56" s="125"/>
      <c r="BD56" s="127"/>
      <c r="BE56" s="128"/>
      <c r="BF56" s="125"/>
      <c r="BG56" s="127"/>
      <c r="BH56" s="128"/>
      <c r="BI56" s="125"/>
      <c r="BJ56" s="127"/>
      <c r="BK56" s="128"/>
      <c r="BL56" s="125"/>
      <c r="BM56" s="127"/>
      <c r="BN56" s="128"/>
      <c r="BO56" s="125"/>
      <c r="BP56" s="127"/>
      <c r="BQ56" s="128"/>
      <c r="BR56" s="125"/>
      <c r="BS56" s="127"/>
      <c r="BT56" s="128"/>
      <c r="BU56" s="125"/>
      <c r="BV56" s="127"/>
      <c r="BW56" s="35"/>
      <c r="BX56" s="86">
        <f aca="true" t="shared" si="30" ref="BX56:BX62">COUNT(D56:BW56)</f>
        <v>6</v>
      </c>
      <c r="BY56" s="85">
        <f aca="true" t="shared" si="31" ref="BY56:BY62">AVERAGE(D56:BW56)</f>
        <v>140.16666666666666</v>
      </c>
      <c r="BZ56" s="87">
        <f aca="true" t="shared" si="32" ref="BZ56:BZ62">MAX(D56:BW56)</f>
        <v>156</v>
      </c>
      <c r="CA56" s="91">
        <f>_xlfn.RANK.EQ(BY56,$BY$2:$BY$62)</f>
        <v>38</v>
      </c>
      <c r="CB56" s="89">
        <f>_xlfn.RANK.EQ(BZ56,$BZ$2:$BZ$62)</f>
        <v>47</v>
      </c>
    </row>
    <row r="57" spans="1:80" ht="12.75">
      <c r="A57" s="4">
        <v>58</v>
      </c>
      <c r="B57" s="16" t="s">
        <v>122</v>
      </c>
      <c r="C57" s="44" t="s">
        <v>102</v>
      </c>
      <c r="D57" s="36"/>
      <c r="E57" s="37"/>
      <c r="F57" s="15"/>
      <c r="G57" s="16">
        <v>142</v>
      </c>
      <c r="H57" s="17">
        <v>132</v>
      </c>
      <c r="I57" s="30">
        <v>120</v>
      </c>
      <c r="J57" s="16"/>
      <c r="K57" s="17"/>
      <c r="L57" s="30"/>
      <c r="M57" s="16"/>
      <c r="N57" s="17"/>
      <c r="O57" s="30"/>
      <c r="P57" s="16"/>
      <c r="Q57" s="17"/>
      <c r="R57" s="30"/>
      <c r="S57" s="16"/>
      <c r="T57" s="17"/>
      <c r="U57" s="30"/>
      <c r="V57" s="36">
        <v>101</v>
      </c>
      <c r="W57" s="37">
        <v>127</v>
      </c>
      <c r="X57" s="15">
        <v>153</v>
      </c>
      <c r="Y57" s="16">
        <v>166</v>
      </c>
      <c r="Z57" s="17">
        <v>107</v>
      </c>
      <c r="AA57" s="30">
        <v>167</v>
      </c>
      <c r="AB57" s="16"/>
      <c r="AC57" s="17"/>
      <c r="AD57" s="30"/>
      <c r="AE57" s="16"/>
      <c r="AF57" s="17"/>
      <c r="AG57" s="30"/>
      <c r="AH57" s="16">
        <v>162</v>
      </c>
      <c r="AI57" s="17">
        <v>138</v>
      </c>
      <c r="AJ57" s="30">
        <v>128</v>
      </c>
      <c r="AK57" s="16"/>
      <c r="AL57" s="17"/>
      <c r="AM57" s="30"/>
      <c r="AN57" s="16"/>
      <c r="AO57" s="17"/>
      <c r="AP57" s="30"/>
      <c r="AQ57" s="36"/>
      <c r="AR57" s="37"/>
      <c r="AS57" s="15"/>
      <c r="AT57" s="16"/>
      <c r="AU57" s="17"/>
      <c r="AV57" s="30"/>
      <c r="AW57" s="36"/>
      <c r="AX57" s="37"/>
      <c r="AY57" s="15"/>
      <c r="AZ57" s="16"/>
      <c r="BA57" s="17"/>
      <c r="BB57" s="30"/>
      <c r="BC57" s="16"/>
      <c r="BD57" s="17"/>
      <c r="BE57" s="30"/>
      <c r="BF57" s="16"/>
      <c r="BG57" s="17"/>
      <c r="BH57" s="30"/>
      <c r="BI57" s="36"/>
      <c r="BJ57" s="37"/>
      <c r="BK57" s="15"/>
      <c r="BL57" s="16"/>
      <c r="BM57" s="17"/>
      <c r="BN57" s="30"/>
      <c r="BO57" s="16"/>
      <c r="BP57" s="17"/>
      <c r="BQ57" s="30"/>
      <c r="BR57" s="36"/>
      <c r="BS57" s="37"/>
      <c r="BT57" s="15"/>
      <c r="BU57" s="16"/>
      <c r="BV57" s="17"/>
      <c r="BW57" s="30"/>
      <c r="BX57" s="86">
        <f t="shared" si="30"/>
        <v>12</v>
      </c>
      <c r="BY57" s="85">
        <f t="shared" si="31"/>
        <v>136.91666666666666</v>
      </c>
      <c r="BZ57" s="87">
        <f t="shared" si="32"/>
        <v>167</v>
      </c>
      <c r="CA57" s="91">
        <f aca="true" t="shared" si="33" ref="CA57:CA62">_xlfn.RANK.EQ(BY57,$BY$2:$BY$62)</f>
        <v>41</v>
      </c>
      <c r="CB57" s="89">
        <f aca="true" t="shared" si="34" ref="CB57:CB62">_xlfn.RANK.EQ(BZ57,$BZ$2:$BZ$62)</f>
        <v>43</v>
      </c>
    </row>
    <row r="58" spans="1:80" ht="12.75">
      <c r="A58" s="3">
        <v>59</v>
      </c>
      <c r="B58" s="146" t="s">
        <v>35</v>
      </c>
      <c r="C58" s="45" t="s">
        <v>102</v>
      </c>
      <c r="D58" s="33">
        <v>197</v>
      </c>
      <c r="E58" s="34">
        <v>166</v>
      </c>
      <c r="F58" s="35">
        <v>171</v>
      </c>
      <c r="G58" s="19">
        <v>135</v>
      </c>
      <c r="H58" s="20">
        <v>155</v>
      </c>
      <c r="I58" s="18">
        <v>244</v>
      </c>
      <c r="J58" s="19">
        <v>160</v>
      </c>
      <c r="K58" s="20">
        <v>168</v>
      </c>
      <c r="L58" s="18">
        <v>147</v>
      </c>
      <c r="M58" s="19">
        <v>165</v>
      </c>
      <c r="N58" s="20">
        <v>168</v>
      </c>
      <c r="O58" s="18">
        <v>160</v>
      </c>
      <c r="P58" s="19">
        <v>187</v>
      </c>
      <c r="Q58" s="20">
        <v>188</v>
      </c>
      <c r="R58" s="18">
        <v>194</v>
      </c>
      <c r="S58" s="19">
        <v>223</v>
      </c>
      <c r="T58" s="20">
        <v>181</v>
      </c>
      <c r="U58" s="18">
        <v>170</v>
      </c>
      <c r="V58" s="19">
        <v>139</v>
      </c>
      <c r="W58" s="20">
        <v>153</v>
      </c>
      <c r="X58" s="18">
        <v>132</v>
      </c>
      <c r="Y58" s="19"/>
      <c r="Z58" s="20"/>
      <c r="AA58" s="18"/>
      <c r="AB58" s="19">
        <v>185</v>
      </c>
      <c r="AC58" s="20">
        <v>173</v>
      </c>
      <c r="AD58" s="18">
        <v>146</v>
      </c>
      <c r="AE58" s="19">
        <v>236</v>
      </c>
      <c r="AF58" s="20">
        <v>168</v>
      </c>
      <c r="AG58" s="18">
        <v>212</v>
      </c>
      <c r="AH58" s="19">
        <v>172</v>
      </c>
      <c r="AI58" s="20">
        <v>159</v>
      </c>
      <c r="AJ58" s="18">
        <v>232</v>
      </c>
      <c r="AK58" s="19">
        <v>192</v>
      </c>
      <c r="AL58" s="20">
        <v>160</v>
      </c>
      <c r="AM58" s="18">
        <v>153</v>
      </c>
      <c r="AN58" s="19">
        <v>177</v>
      </c>
      <c r="AO58" s="20">
        <v>181</v>
      </c>
      <c r="AP58" s="18">
        <v>149</v>
      </c>
      <c r="AQ58" s="19">
        <v>134</v>
      </c>
      <c r="AR58" s="20">
        <v>139</v>
      </c>
      <c r="AS58" s="18">
        <v>209</v>
      </c>
      <c r="AT58" s="19">
        <v>148</v>
      </c>
      <c r="AU58" s="20">
        <v>183</v>
      </c>
      <c r="AV58" s="18">
        <v>159</v>
      </c>
      <c r="AW58" s="19">
        <v>141</v>
      </c>
      <c r="AX58" s="20">
        <v>155</v>
      </c>
      <c r="AY58" s="18">
        <v>157</v>
      </c>
      <c r="AZ58" s="19">
        <v>156</v>
      </c>
      <c r="BA58" s="20">
        <v>187</v>
      </c>
      <c r="BB58" s="18">
        <v>163</v>
      </c>
      <c r="BC58" s="19">
        <v>158</v>
      </c>
      <c r="BD58" s="20">
        <v>174</v>
      </c>
      <c r="BE58" s="18">
        <v>203</v>
      </c>
      <c r="BF58" s="19">
        <v>160</v>
      </c>
      <c r="BG58" s="20">
        <v>167</v>
      </c>
      <c r="BH58" s="18">
        <v>191</v>
      </c>
      <c r="BI58" s="19">
        <v>206</v>
      </c>
      <c r="BJ58" s="20">
        <v>163</v>
      </c>
      <c r="BK58" s="18">
        <v>186</v>
      </c>
      <c r="BL58" s="19">
        <v>155</v>
      </c>
      <c r="BM58" s="20">
        <v>159</v>
      </c>
      <c r="BN58" s="18">
        <v>162</v>
      </c>
      <c r="BO58" s="19"/>
      <c r="BP58" s="20"/>
      <c r="BQ58" s="18"/>
      <c r="BR58" s="19"/>
      <c r="BS58" s="20"/>
      <c r="BT58" s="18"/>
      <c r="BU58" s="19"/>
      <c r="BV58" s="20"/>
      <c r="BW58" s="18"/>
      <c r="BX58" s="86">
        <f t="shared" si="30"/>
        <v>60</v>
      </c>
      <c r="BY58" s="85">
        <f t="shared" si="31"/>
        <v>171.88333333333333</v>
      </c>
      <c r="BZ58" s="144">
        <f t="shared" si="32"/>
        <v>244</v>
      </c>
      <c r="CA58" s="91">
        <f t="shared" si="33"/>
        <v>3</v>
      </c>
      <c r="CB58" s="89">
        <f t="shared" si="34"/>
        <v>1</v>
      </c>
    </row>
    <row r="59" spans="1:80" ht="12.75">
      <c r="A59" s="4">
        <v>60</v>
      </c>
      <c r="B59" s="16" t="s">
        <v>112</v>
      </c>
      <c r="C59" s="44" t="s">
        <v>102</v>
      </c>
      <c r="D59" s="26">
        <v>179</v>
      </c>
      <c r="E59" s="27">
        <v>190</v>
      </c>
      <c r="F59" s="28">
        <v>180</v>
      </c>
      <c r="G59" s="16">
        <v>188</v>
      </c>
      <c r="H59" s="17">
        <v>165</v>
      </c>
      <c r="I59" s="30">
        <v>188</v>
      </c>
      <c r="J59" s="16">
        <v>155</v>
      </c>
      <c r="K59" s="17">
        <v>176</v>
      </c>
      <c r="L59" s="30">
        <v>166</v>
      </c>
      <c r="M59" s="16">
        <v>183</v>
      </c>
      <c r="N59" s="17">
        <v>157</v>
      </c>
      <c r="O59" s="30">
        <v>163</v>
      </c>
      <c r="P59" s="16">
        <v>137</v>
      </c>
      <c r="Q59" s="17">
        <v>169</v>
      </c>
      <c r="R59" s="30">
        <v>171</v>
      </c>
      <c r="S59" s="16">
        <v>146</v>
      </c>
      <c r="T59" s="17">
        <v>185</v>
      </c>
      <c r="U59" s="30">
        <v>166</v>
      </c>
      <c r="V59" s="16">
        <v>144</v>
      </c>
      <c r="W59" s="17">
        <v>161</v>
      </c>
      <c r="X59" s="30">
        <v>173</v>
      </c>
      <c r="Y59" s="16">
        <v>124</v>
      </c>
      <c r="Z59" s="17">
        <v>143</v>
      </c>
      <c r="AA59" s="30">
        <v>158</v>
      </c>
      <c r="AB59" s="16">
        <v>175</v>
      </c>
      <c r="AC59" s="17">
        <v>140</v>
      </c>
      <c r="AD59" s="30">
        <v>128</v>
      </c>
      <c r="AE59" s="16">
        <v>182</v>
      </c>
      <c r="AF59" s="17">
        <v>179</v>
      </c>
      <c r="AG59" s="30">
        <v>161</v>
      </c>
      <c r="AH59" s="36">
        <v>143</v>
      </c>
      <c r="AI59" s="37">
        <v>189</v>
      </c>
      <c r="AJ59" s="15">
        <v>162</v>
      </c>
      <c r="AK59" s="16">
        <v>125</v>
      </c>
      <c r="AL59" s="17">
        <v>192</v>
      </c>
      <c r="AM59" s="30">
        <v>148</v>
      </c>
      <c r="AN59" s="16">
        <v>166</v>
      </c>
      <c r="AO59" s="17">
        <v>144</v>
      </c>
      <c r="AP59" s="30">
        <v>163</v>
      </c>
      <c r="AQ59" s="36">
        <v>191</v>
      </c>
      <c r="AR59" s="37">
        <v>170</v>
      </c>
      <c r="AS59" s="15">
        <v>169</v>
      </c>
      <c r="AT59" s="16">
        <v>131</v>
      </c>
      <c r="AU59" s="17">
        <v>146</v>
      </c>
      <c r="AV59" s="30">
        <v>165</v>
      </c>
      <c r="AW59" s="36">
        <v>147</v>
      </c>
      <c r="AX59" s="37">
        <v>181</v>
      </c>
      <c r="AY59" s="15">
        <v>140</v>
      </c>
      <c r="AZ59" s="16">
        <v>169</v>
      </c>
      <c r="BA59" s="17">
        <v>177</v>
      </c>
      <c r="BB59" s="30">
        <v>133</v>
      </c>
      <c r="BC59" s="16">
        <v>159</v>
      </c>
      <c r="BD59" s="17">
        <v>176</v>
      </c>
      <c r="BE59" s="30">
        <v>154</v>
      </c>
      <c r="BF59" s="16">
        <v>196</v>
      </c>
      <c r="BG59" s="17">
        <v>181</v>
      </c>
      <c r="BH59" s="30">
        <v>234</v>
      </c>
      <c r="BI59" s="36"/>
      <c r="BJ59" s="37"/>
      <c r="BK59" s="15"/>
      <c r="BL59" s="16">
        <v>159</v>
      </c>
      <c r="BM59" s="17">
        <v>113</v>
      </c>
      <c r="BN59" s="30">
        <v>177</v>
      </c>
      <c r="BO59" s="16"/>
      <c r="BP59" s="17"/>
      <c r="BQ59" s="30"/>
      <c r="BR59" s="36"/>
      <c r="BS59" s="37"/>
      <c r="BT59" s="15"/>
      <c r="BU59" s="16"/>
      <c r="BV59" s="17"/>
      <c r="BW59" s="30"/>
      <c r="BX59" s="86">
        <f t="shared" si="30"/>
        <v>60</v>
      </c>
      <c r="BY59" s="85">
        <f t="shared" si="31"/>
        <v>163.86666666666667</v>
      </c>
      <c r="BZ59" s="87">
        <f t="shared" si="32"/>
        <v>234</v>
      </c>
      <c r="CA59" s="91">
        <f t="shared" si="33"/>
        <v>6</v>
      </c>
      <c r="CB59" s="89">
        <f t="shared" si="34"/>
        <v>4</v>
      </c>
    </row>
    <row r="60" spans="1:80" ht="12.75">
      <c r="A60" s="3">
        <v>61</v>
      </c>
      <c r="B60" s="19" t="s">
        <v>113</v>
      </c>
      <c r="C60" s="45" t="s">
        <v>102</v>
      </c>
      <c r="D60" s="19">
        <v>162</v>
      </c>
      <c r="E60" s="20">
        <v>177</v>
      </c>
      <c r="F60" s="18">
        <v>159</v>
      </c>
      <c r="G60" s="19">
        <v>115</v>
      </c>
      <c r="H60" s="20">
        <v>184</v>
      </c>
      <c r="I60" s="18">
        <v>156</v>
      </c>
      <c r="J60" s="19">
        <v>169</v>
      </c>
      <c r="K60" s="20">
        <v>170</v>
      </c>
      <c r="L60" s="18">
        <v>195</v>
      </c>
      <c r="M60" s="19"/>
      <c r="N60" s="20"/>
      <c r="O60" s="18"/>
      <c r="P60" s="19"/>
      <c r="Q60" s="20"/>
      <c r="R60" s="18"/>
      <c r="S60" s="19">
        <v>201</v>
      </c>
      <c r="T60" s="20">
        <v>140</v>
      </c>
      <c r="U60" s="18">
        <v>195</v>
      </c>
      <c r="V60" s="19">
        <v>168</v>
      </c>
      <c r="W60" s="20">
        <v>179</v>
      </c>
      <c r="X60" s="18">
        <v>151</v>
      </c>
      <c r="Y60" s="19">
        <v>173</v>
      </c>
      <c r="Z60" s="20">
        <v>138</v>
      </c>
      <c r="AA60" s="18">
        <v>159</v>
      </c>
      <c r="AB60" s="19">
        <v>163</v>
      </c>
      <c r="AC60" s="20">
        <v>142</v>
      </c>
      <c r="AD60" s="18">
        <v>188</v>
      </c>
      <c r="AE60" s="19">
        <v>149</v>
      </c>
      <c r="AF60" s="20">
        <v>156</v>
      </c>
      <c r="AG60" s="18">
        <v>169</v>
      </c>
      <c r="AH60" s="19"/>
      <c r="AI60" s="20"/>
      <c r="AJ60" s="18"/>
      <c r="AK60" s="19">
        <v>139</v>
      </c>
      <c r="AL60" s="20">
        <v>174</v>
      </c>
      <c r="AM60" s="18">
        <v>191</v>
      </c>
      <c r="AN60" s="19"/>
      <c r="AO60" s="20"/>
      <c r="AP60" s="18"/>
      <c r="AQ60" s="19"/>
      <c r="AR60" s="20"/>
      <c r="AS60" s="18"/>
      <c r="AT60" s="19"/>
      <c r="AU60" s="20"/>
      <c r="AV60" s="18"/>
      <c r="AW60" s="19">
        <v>147</v>
      </c>
      <c r="AX60" s="20">
        <v>181</v>
      </c>
      <c r="AY60" s="18">
        <v>140</v>
      </c>
      <c r="AZ60" s="19">
        <v>156</v>
      </c>
      <c r="BA60" s="20">
        <v>128</v>
      </c>
      <c r="BB60" s="18">
        <v>133</v>
      </c>
      <c r="BC60" s="19"/>
      <c r="BD60" s="20"/>
      <c r="BE60" s="18"/>
      <c r="BF60" s="19">
        <v>201</v>
      </c>
      <c r="BG60" s="20">
        <v>169</v>
      </c>
      <c r="BH60" s="18">
        <v>167</v>
      </c>
      <c r="BI60" s="19">
        <v>148</v>
      </c>
      <c r="BJ60" s="20">
        <v>149</v>
      </c>
      <c r="BK60" s="18">
        <v>168</v>
      </c>
      <c r="BL60" s="19">
        <v>160</v>
      </c>
      <c r="BM60" s="20">
        <v>145</v>
      </c>
      <c r="BN60" s="18">
        <v>154</v>
      </c>
      <c r="BO60" s="19"/>
      <c r="BP60" s="20"/>
      <c r="BQ60" s="18"/>
      <c r="BR60" s="19"/>
      <c r="BS60" s="20"/>
      <c r="BT60" s="18"/>
      <c r="BU60" s="19"/>
      <c r="BV60" s="20"/>
      <c r="BW60" s="18"/>
      <c r="BX60" s="86">
        <f t="shared" si="30"/>
        <v>42</v>
      </c>
      <c r="BY60" s="85">
        <f t="shared" si="31"/>
        <v>162.0952380952381</v>
      </c>
      <c r="BZ60" s="87">
        <f t="shared" si="32"/>
        <v>201</v>
      </c>
      <c r="CA60" s="91">
        <f t="shared" si="33"/>
        <v>10</v>
      </c>
      <c r="CB60" s="89">
        <f t="shared" si="34"/>
        <v>21</v>
      </c>
    </row>
    <row r="61" spans="1:80" ht="12.75">
      <c r="A61" s="4" t="s">
        <v>28</v>
      </c>
      <c r="B61" s="16" t="s">
        <v>137</v>
      </c>
      <c r="C61" s="44" t="s">
        <v>102</v>
      </c>
      <c r="D61" s="26"/>
      <c r="E61" s="27"/>
      <c r="F61" s="28"/>
      <c r="G61" s="16"/>
      <c r="H61" s="17"/>
      <c r="I61" s="30"/>
      <c r="J61" s="16"/>
      <c r="K61" s="17"/>
      <c r="L61" s="30"/>
      <c r="M61" s="16"/>
      <c r="N61" s="17"/>
      <c r="O61" s="30"/>
      <c r="P61" s="16"/>
      <c r="Q61" s="17"/>
      <c r="R61" s="30"/>
      <c r="S61" s="16"/>
      <c r="T61" s="17"/>
      <c r="U61" s="30"/>
      <c r="V61" s="16"/>
      <c r="W61" s="17"/>
      <c r="X61" s="30"/>
      <c r="Y61" s="16"/>
      <c r="Z61" s="17"/>
      <c r="AA61" s="30"/>
      <c r="AB61" s="16"/>
      <c r="AC61" s="17"/>
      <c r="AD61" s="30"/>
      <c r="AE61" s="16"/>
      <c r="AF61" s="17"/>
      <c r="AG61" s="30"/>
      <c r="AH61" s="36"/>
      <c r="AI61" s="37"/>
      <c r="AJ61" s="15"/>
      <c r="AK61" s="16"/>
      <c r="AL61" s="17"/>
      <c r="AM61" s="30"/>
      <c r="AN61" s="16"/>
      <c r="AO61" s="17"/>
      <c r="AP61" s="30"/>
      <c r="AQ61" s="36"/>
      <c r="AR61" s="37"/>
      <c r="AS61" s="15"/>
      <c r="AT61" s="16">
        <v>158</v>
      </c>
      <c r="AU61" s="17">
        <v>150</v>
      </c>
      <c r="AV61" s="30">
        <v>146</v>
      </c>
      <c r="AW61" s="36"/>
      <c r="AX61" s="37"/>
      <c r="AY61" s="15"/>
      <c r="AZ61" s="16"/>
      <c r="BA61" s="17"/>
      <c r="BB61" s="30"/>
      <c r="BC61" s="16"/>
      <c r="BD61" s="17"/>
      <c r="BE61" s="30"/>
      <c r="BF61" s="16"/>
      <c r="BG61" s="17"/>
      <c r="BH61" s="30"/>
      <c r="BI61" s="36"/>
      <c r="BJ61" s="37"/>
      <c r="BK61" s="15"/>
      <c r="BL61" s="16"/>
      <c r="BM61" s="17"/>
      <c r="BN61" s="30"/>
      <c r="BO61" s="16"/>
      <c r="BP61" s="17"/>
      <c r="BQ61" s="30"/>
      <c r="BR61" s="36"/>
      <c r="BS61" s="37"/>
      <c r="BT61" s="15"/>
      <c r="BU61" s="16"/>
      <c r="BV61" s="17"/>
      <c r="BW61" s="30"/>
      <c r="BX61" s="86">
        <f t="shared" si="30"/>
        <v>3</v>
      </c>
      <c r="BY61" s="85">
        <f t="shared" si="31"/>
        <v>151.33333333333334</v>
      </c>
      <c r="BZ61" s="87">
        <f t="shared" si="32"/>
        <v>158</v>
      </c>
      <c r="CA61" s="91">
        <f t="shared" si="33"/>
        <v>20</v>
      </c>
      <c r="CB61" s="89">
        <f t="shared" si="34"/>
        <v>45</v>
      </c>
    </row>
    <row r="62" spans="1:80" ht="13.5" thickBot="1">
      <c r="A62" s="4" t="s">
        <v>125</v>
      </c>
      <c r="B62" s="38" t="s">
        <v>125</v>
      </c>
      <c r="C62" s="139" t="s">
        <v>102</v>
      </c>
      <c r="D62" s="38"/>
      <c r="E62" s="39"/>
      <c r="F62" s="40"/>
      <c r="G62" s="38"/>
      <c r="H62" s="39"/>
      <c r="I62" s="40"/>
      <c r="J62" s="38">
        <v>129</v>
      </c>
      <c r="K62" s="39">
        <v>157</v>
      </c>
      <c r="L62" s="40">
        <v>156</v>
      </c>
      <c r="M62" s="38">
        <v>140</v>
      </c>
      <c r="N62" s="39">
        <v>186</v>
      </c>
      <c r="O62" s="40">
        <v>164</v>
      </c>
      <c r="P62" s="38">
        <v>166</v>
      </c>
      <c r="Q62" s="39">
        <v>180</v>
      </c>
      <c r="R62" s="40">
        <v>235</v>
      </c>
      <c r="S62" s="38"/>
      <c r="T62" s="39"/>
      <c r="U62" s="40"/>
      <c r="V62" s="38"/>
      <c r="W62" s="39"/>
      <c r="X62" s="40"/>
      <c r="Y62" s="38"/>
      <c r="Z62" s="39"/>
      <c r="AA62" s="40"/>
      <c r="AB62" s="38">
        <v>157</v>
      </c>
      <c r="AC62" s="39">
        <v>146</v>
      </c>
      <c r="AD62" s="40">
        <v>135</v>
      </c>
      <c r="AE62" s="38"/>
      <c r="AF62" s="39"/>
      <c r="AG62" s="40"/>
      <c r="AH62" s="38"/>
      <c r="AI62" s="39"/>
      <c r="AJ62" s="40"/>
      <c r="AK62" s="38">
        <v>201</v>
      </c>
      <c r="AL62" s="39">
        <v>212</v>
      </c>
      <c r="AM62" s="40">
        <v>159</v>
      </c>
      <c r="AN62" s="38">
        <v>142</v>
      </c>
      <c r="AO62" s="39">
        <v>193</v>
      </c>
      <c r="AP62" s="40">
        <v>193</v>
      </c>
      <c r="AQ62" s="38">
        <v>156</v>
      </c>
      <c r="AR62" s="39">
        <v>151</v>
      </c>
      <c r="AS62" s="40">
        <v>182</v>
      </c>
      <c r="AT62" s="38">
        <v>167</v>
      </c>
      <c r="AU62" s="39">
        <v>188</v>
      </c>
      <c r="AV62" s="40">
        <v>200</v>
      </c>
      <c r="AW62" s="38">
        <v>155</v>
      </c>
      <c r="AX62" s="39">
        <v>190</v>
      </c>
      <c r="AY62" s="40">
        <v>167</v>
      </c>
      <c r="AZ62" s="38"/>
      <c r="BA62" s="39"/>
      <c r="BB62" s="40"/>
      <c r="BC62" s="38">
        <v>197</v>
      </c>
      <c r="BD62" s="39">
        <v>183</v>
      </c>
      <c r="BE62" s="40">
        <v>172</v>
      </c>
      <c r="BF62" s="38"/>
      <c r="BG62" s="39"/>
      <c r="BH62" s="40"/>
      <c r="BI62" s="38">
        <v>165</v>
      </c>
      <c r="BJ62" s="39">
        <v>188</v>
      </c>
      <c r="BK62" s="40">
        <v>150</v>
      </c>
      <c r="BL62" s="38">
        <v>204</v>
      </c>
      <c r="BM62" s="39">
        <v>155</v>
      </c>
      <c r="BN62" s="40">
        <v>155</v>
      </c>
      <c r="BO62" s="38"/>
      <c r="BP62" s="39"/>
      <c r="BQ62" s="40"/>
      <c r="BR62" s="38"/>
      <c r="BS62" s="39"/>
      <c r="BT62" s="40"/>
      <c r="BU62" s="38"/>
      <c r="BV62" s="39"/>
      <c r="BW62" s="40"/>
      <c r="BX62" s="109">
        <f t="shared" si="30"/>
        <v>36</v>
      </c>
      <c r="BY62" s="110">
        <f t="shared" si="31"/>
        <v>171.55555555555554</v>
      </c>
      <c r="BZ62" s="111">
        <f t="shared" si="32"/>
        <v>235</v>
      </c>
      <c r="CA62" s="112">
        <f t="shared" si="33"/>
        <v>4</v>
      </c>
      <c r="CB62" s="140">
        <f t="shared" si="34"/>
        <v>3</v>
      </c>
    </row>
    <row r="63" spans="1:62" ht="12.75">
      <c r="A63" s="7" t="s">
        <v>25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J63" s="22"/>
    </row>
    <row r="64" spans="1:62" ht="12.75">
      <c r="A64" s="7" t="s">
        <v>24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J64" s="22"/>
    </row>
    <row r="65" spans="1:62" ht="12.75">
      <c r="A65" s="7" t="s">
        <v>23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J65" s="22"/>
    </row>
    <row r="66" spans="1:62" ht="12.75">
      <c r="A66" s="7" t="s">
        <v>22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J66" s="22"/>
    </row>
    <row r="67" spans="1:62" ht="12.75">
      <c r="A67" s="7" t="s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J67" s="22"/>
    </row>
    <row r="68" spans="1:62" ht="12.75">
      <c r="A68" s="7" t="s">
        <v>20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J68" s="22"/>
    </row>
    <row r="69" spans="1:62" ht="12.75">
      <c r="A69" s="7" t="s">
        <v>19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J69" s="22"/>
    </row>
    <row r="70" spans="1:62" ht="12.75">
      <c r="A70" s="7" t="s">
        <v>18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J70" s="22"/>
    </row>
    <row r="71" spans="1:62" ht="12.75">
      <c r="A71" s="7" t="s">
        <v>17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J71" s="22"/>
    </row>
    <row r="72" spans="1:62" ht="12.75">
      <c r="A72" s="7" t="s">
        <v>16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J72" s="22"/>
    </row>
    <row r="73" spans="1:62" ht="12.75">
      <c r="A73" s="7" t="s">
        <v>15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J73" s="22"/>
    </row>
    <row r="74" spans="1:62" ht="12.75">
      <c r="A74" s="7" t="s">
        <v>14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J74" s="22"/>
    </row>
  </sheetData>
  <sheetProtection selectLockedCells="1"/>
  <mergeCells count="24">
    <mergeCell ref="BO1:BQ1"/>
    <mergeCell ref="BR1:BT1"/>
    <mergeCell ref="BU1:BW1"/>
    <mergeCell ref="AB1:AD1"/>
    <mergeCell ref="AE1:AG1"/>
    <mergeCell ref="AH1:AJ1"/>
    <mergeCell ref="AZ1:BB1"/>
    <mergeCell ref="Y1:AA1"/>
    <mergeCell ref="AK1:AM1"/>
    <mergeCell ref="BF1:BH1"/>
    <mergeCell ref="BI1:BK1"/>
    <mergeCell ref="BL1:BN1"/>
    <mergeCell ref="AN1:AP1"/>
    <mergeCell ref="BC1:BE1"/>
    <mergeCell ref="AQ1:AS1"/>
    <mergeCell ref="AT1:AV1"/>
    <mergeCell ref="AW1:AY1"/>
    <mergeCell ref="D1:F1"/>
    <mergeCell ref="G1:I1"/>
    <mergeCell ref="J1:L1"/>
    <mergeCell ref="M1:O1"/>
    <mergeCell ref="P1:R1"/>
    <mergeCell ref="V1:X1"/>
    <mergeCell ref="S1:U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C9" sqref="C9"/>
    </sheetView>
  </sheetViews>
  <sheetFormatPr defaultColWidth="6.421875" defaultRowHeight="32.25" customHeight="1"/>
  <cols>
    <col min="1" max="1" width="14.8515625" style="8" customWidth="1"/>
    <col min="2" max="2" width="6.421875" style="8" customWidth="1"/>
    <col min="3" max="3" width="8.421875" style="8" customWidth="1"/>
    <col min="4" max="4" width="6.421875" style="8" customWidth="1"/>
    <col min="5" max="5" width="7.28125" style="8" customWidth="1"/>
    <col min="6" max="6" width="7.00390625" style="8" customWidth="1"/>
    <col min="7" max="7" width="6.57421875" style="8" customWidth="1"/>
    <col min="8" max="16384" width="6.421875" style="8" customWidth="1"/>
  </cols>
  <sheetData>
    <row r="1" spans="1:19" ht="32.25" customHeight="1" thickBot="1">
      <c r="A1" s="227" t="s">
        <v>124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19" ht="32.25" customHeight="1" thickBot="1">
      <c r="A2" s="229" t="s">
        <v>84</v>
      </c>
      <c r="B2" s="228" t="s">
        <v>83</v>
      </c>
      <c r="C2" s="226"/>
      <c r="D2" s="225" t="s">
        <v>82</v>
      </c>
      <c r="E2" s="226"/>
      <c r="F2" s="225" t="s">
        <v>81</v>
      </c>
      <c r="G2" s="226"/>
      <c r="H2" s="225" t="s">
        <v>80</v>
      </c>
      <c r="I2" s="226"/>
      <c r="J2" s="225" t="s">
        <v>79</v>
      </c>
      <c r="K2" s="226"/>
      <c r="L2" s="225" t="s">
        <v>78</v>
      </c>
      <c r="M2" s="226"/>
      <c r="N2" s="225" t="s">
        <v>77</v>
      </c>
      <c r="O2" s="226"/>
      <c r="P2" s="225" t="s">
        <v>76</v>
      </c>
      <c r="Q2" s="226"/>
      <c r="R2" s="225" t="s">
        <v>75</v>
      </c>
      <c r="S2" s="226"/>
    </row>
    <row r="3" spans="1:19" ht="28.5" customHeight="1" thickBot="1">
      <c r="A3" s="230"/>
      <c r="B3" s="13" t="s">
        <v>74</v>
      </c>
      <c r="C3" s="12" t="s">
        <v>73</v>
      </c>
      <c r="D3" s="14" t="s">
        <v>74</v>
      </c>
      <c r="E3" s="12" t="s">
        <v>73</v>
      </c>
      <c r="F3" s="14" t="s">
        <v>74</v>
      </c>
      <c r="G3" s="12" t="s">
        <v>73</v>
      </c>
      <c r="H3" s="14" t="s">
        <v>74</v>
      </c>
      <c r="I3" s="12" t="s">
        <v>73</v>
      </c>
      <c r="J3" s="14" t="s">
        <v>74</v>
      </c>
      <c r="K3" s="12" t="s">
        <v>73</v>
      </c>
      <c r="L3" s="14" t="s">
        <v>74</v>
      </c>
      <c r="M3" s="12" t="s">
        <v>73</v>
      </c>
      <c r="N3" s="14" t="s">
        <v>74</v>
      </c>
      <c r="O3" s="12" t="s">
        <v>73</v>
      </c>
      <c r="P3" s="14" t="s">
        <v>74</v>
      </c>
      <c r="Q3" s="12" t="s">
        <v>73</v>
      </c>
      <c r="R3" s="14" t="s">
        <v>74</v>
      </c>
      <c r="S3" s="12" t="s">
        <v>73</v>
      </c>
    </row>
    <row r="4" spans="1:19" ht="37.5" customHeight="1">
      <c r="A4" s="131" t="s">
        <v>6</v>
      </c>
      <c r="B4" s="105" t="s">
        <v>127</v>
      </c>
      <c r="C4" s="92" t="s">
        <v>129</v>
      </c>
      <c r="D4" s="105"/>
      <c r="E4" s="96"/>
      <c r="F4" s="105"/>
      <c r="G4" s="115"/>
      <c r="H4" s="93"/>
      <c r="I4" s="92"/>
      <c r="J4" s="93"/>
      <c r="K4" s="92"/>
      <c r="L4" s="94"/>
      <c r="M4" s="95"/>
      <c r="N4" s="94"/>
      <c r="O4" s="95"/>
      <c r="P4" s="94"/>
      <c r="Q4" s="95"/>
      <c r="R4" s="94"/>
      <c r="S4" s="95"/>
    </row>
    <row r="5" spans="1:19" ht="32.25" customHeight="1">
      <c r="A5" s="132" t="s">
        <v>9</v>
      </c>
      <c r="B5" s="105" t="s">
        <v>128</v>
      </c>
      <c r="C5" s="96" t="s">
        <v>131</v>
      </c>
      <c r="D5" s="97"/>
      <c r="E5" s="96"/>
      <c r="F5" s="97"/>
      <c r="G5" s="96"/>
      <c r="H5" s="97"/>
      <c r="I5" s="96"/>
      <c r="J5" s="97"/>
      <c r="K5" s="96"/>
      <c r="L5" s="98"/>
      <c r="M5" s="99"/>
      <c r="N5" s="98"/>
      <c r="O5" s="99"/>
      <c r="P5" s="98"/>
      <c r="Q5" s="99"/>
      <c r="R5" s="98"/>
      <c r="S5" s="99"/>
    </row>
    <row r="6" spans="1:19" ht="32.25" customHeight="1">
      <c r="A6" s="132" t="s">
        <v>11</v>
      </c>
      <c r="B6" s="105"/>
      <c r="C6" s="96"/>
      <c r="D6" s="97"/>
      <c r="E6" s="96"/>
      <c r="F6" s="97"/>
      <c r="G6" s="96"/>
      <c r="H6" s="97"/>
      <c r="I6" s="96"/>
      <c r="J6" s="97"/>
      <c r="K6" s="96"/>
      <c r="L6" s="98"/>
      <c r="M6" s="99"/>
      <c r="N6" s="98"/>
      <c r="O6" s="99"/>
      <c r="P6" s="98"/>
      <c r="Q6" s="99"/>
      <c r="R6" s="98"/>
      <c r="S6" s="99"/>
    </row>
    <row r="7" spans="1:19" ht="32.25" customHeight="1">
      <c r="A7" s="132" t="s">
        <v>7</v>
      </c>
      <c r="B7" s="105" t="s">
        <v>136</v>
      </c>
      <c r="C7" s="96" t="s">
        <v>143</v>
      </c>
      <c r="D7" s="105"/>
      <c r="E7" s="96"/>
      <c r="F7" s="105"/>
      <c r="G7" s="96"/>
      <c r="H7" s="97"/>
      <c r="I7" s="96"/>
      <c r="J7" s="97"/>
      <c r="K7" s="96"/>
      <c r="L7" s="98"/>
      <c r="M7" s="99"/>
      <c r="N7" s="98"/>
      <c r="O7" s="99"/>
      <c r="P7" s="98"/>
      <c r="Q7" s="99"/>
      <c r="R7" s="98"/>
      <c r="S7" s="99"/>
    </row>
    <row r="8" spans="1:23" ht="32.25" customHeight="1">
      <c r="A8" s="132" t="s">
        <v>8</v>
      </c>
      <c r="B8" s="105" t="s">
        <v>139</v>
      </c>
      <c r="C8" s="96" t="s">
        <v>144</v>
      </c>
      <c r="D8" s="143" t="s">
        <v>140</v>
      </c>
      <c r="E8" s="96"/>
      <c r="F8" s="97"/>
      <c r="G8" s="96"/>
      <c r="H8" s="97"/>
      <c r="I8" s="96"/>
      <c r="J8" s="97"/>
      <c r="K8" s="96"/>
      <c r="L8" s="98"/>
      <c r="M8" s="99"/>
      <c r="N8" s="98"/>
      <c r="O8" s="99"/>
      <c r="P8" s="98"/>
      <c r="Q8" s="99"/>
      <c r="R8" s="98"/>
      <c r="S8" s="99"/>
      <c r="W8" s="11"/>
    </row>
    <row r="9" spans="1:23" ht="32.25" customHeight="1">
      <c r="A9" s="132" t="s">
        <v>10</v>
      </c>
      <c r="B9" s="105"/>
      <c r="C9" s="96"/>
      <c r="D9" s="142"/>
      <c r="E9" s="96"/>
      <c r="F9" s="105"/>
      <c r="G9" s="96"/>
      <c r="H9" s="105"/>
      <c r="I9" s="96"/>
      <c r="J9" s="97"/>
      <c r="K9" s="96"/>
      <c r="L9" s="98"/>
      <c r="M9" s="99"/>
      <c r="N9" s="98"/>
      <c r="O9" s="99"/>
      <c r="P9" s="98"/>
      <c r="Q9" s="99"/>
      <c r="R9" s="98"/>
      <c r="S9" s="99"/>
      <c r="W9" s="11"/>
    </row>
    <row r="10" spans="1:23" ht="32.25" customHeight="1">
      <c r="A10" s="132" t="s">
        <v>101</v>
      </c>
      <c r="B10" s="105"/>
      <c r="C10" s="96"/>
      <c r="D10" s="105"/>
      <c r="E10" s="96"/>
      <c r="F10" s="105"/>
      <c r="G10" s="96"/>
      <c r="H10" s="105"/>
      <c r="I10" s="96"/>
      <c r="J10" s="97"/>
      <c r="K10" s="96"/>
      <c r="L10" s="98"/>
      <c r="M10" s="99"/>
      <c r="N10" s="98"/>
      <c r="O10" s="99"/>
      <c r="P10" s="98"/>
      <c r="Q10" s="99"/>
      <c r="R10" s="98"/>
      <c r="S10" s="99"/>
      <c r="W10" s="10"/>
    </row>
    <row r="11" spans="1:19" ht="32.25" customHeight="1" thickBot="1">
      <c r="A11" s="133" t="s">
        <v>102</v>
      </c>
      <c r="B11" s="100"/>
      <c r="C11" s="101"/>
      <c r="D11" s="102"/>
      <c r="E11" s="101"/>
      <c r="F11" s="102"/>
      <c r="G11" s="101"/>
      <c r="H11" s="102"/>
      <c r="I11" s="101"/>
      <c r="J11" s="102"/>
      <c r="K11" s="101"/>
      <c r="L11" s="103"/>
      <c r="M11" s="104"/>
      <c r="N11" s="103"/>
      <c r="O11" s="104"/>
      <c r="P11" s="103"/>
      <c r="Q11" s="104"/>
      <c r="R11" s="103"/>
      <c r="S11" s="104"/>
    </row>
    <row r="12" ht="32.25" customHeight="1">
      <c r="D12" s="10"/>
    </row>
    <row r="13" ht="32.25" customHeight="1">
      <c r="D13" s="10"/>
    </row>
    <row r="14" ht="32.25" customHeight="1">
      <c r="D14" s="10"/>
    </row>
    <row r="15" ht="32.25" customHeight="1">
      <c r="D15" s="10"/>
    </row>
    <row r="16" ht="32.25" customHeight="1">
      <c r="D16" s="10"/>
    </row>
    <row r="17" ht="32.25" customHeight="1">
      <c r="D17" s="10"/>
    </row>
    <row r="18" ht="32.25" customHeight="1">
      <c r="D18" s="10"/>
    </row>
    <row r="19" ht="32.25" customHeight="1">
      <c r="D19" s="10"/>
    </row>
    <row r="20" ht="32.25" customHeight="1">
      <c r="D20" s="10"/>
    </row>
    <row r="21" ht="32.25" customHeight="1">
      <c r="D21" s="10"/>
    </row>
    <row r="26" ht="32.25" customHeight="1">
      <c r="A26" s="9"/>
    </row>
    <row r="27" ht="32.25" customHeight="1">
      <c r="A27" s="9"/>
    </row>
    <row r="28" ht="32.25" customHeight="1">
      <c r="A28" s="9"/>
    </row>
    <row r="29" ht="32.25" customHeight="1">
      <c r="A29" s="9"/>
    </row>
    <row r="30" ht="32.25" customHeight="1">
      <c r="A30" s="9"/>
    </row>
    <row r="31" ht="32.25" customHeight="1">
      <c r="A31" s="9"/>
    </row>
    <row r="32" ht="32.25" customHeight="1">
      <c r="A32" s="9"/>
    </row>
    <row r="33" ht="32.25" customHeight="1">
      <c r="A33" s="9"/>
    </row>
    <row r="34" ht="32.25" customHeight="1">
      <c r="A34" s="9"/>
    </row>
    <row r="35" ht="32.25" customHeight="1">
      <c r="A35" s="9"/>
    </row>
    <row r="36" ht="32.25" customHeight="1">
      <c r="A36" s="9"/>
    </row>
    <row r="37" ht="32.25" customHeight="1">
      <c r="A37" s="9"/>
    </row>
    <row r="38" ht="32.25" customHeight="1">
      <c r="A38" s="9"/>
    </row>
    <row r="39" ht="32.25" customHeight="1">
      <c r="A39" s="9"/>
    </row>
    <row r="40" ht="32.25" customHeight="1">
      <c r="A40" s="9"/>
    </row>
    <row r="41" ht="32.25" customHeight="1">
      <c r="A41" s="9"/>
    </row>
    <row r="42" ht="32.25" customHeight="1">
      <c r="A42" s="9"/>
    </row>
    <row r="43" ht="32.25" customHeight="1">
      <c r="A43" s="9"/>
    </row>
    <row r="44" ht="32.25" customHeight="1">
      <c r="A44" s="9"/>
    </row>
    <row r="45" ht="32.25" customHeight="1">
      <c r="A45" s="9"/>
    </row>
  </sheetData>
  <sheetProtection/>
  <mergeCells count="11">
    <mergeCell ref="A2:A3"/>
    <mergeCell ref="N2:O2"/>
    <mergeCell ref="P2:Q2"/>
    <mergeCell ref="R2:S2"/>
    <mergeCell ref="A1:S1"/>
    <mergeCell ref="B2:C2"/>
    <mergeCell ref="D2:E2"/>
    <mergeCell ref="F2:G2"/>
    <mergeCell ref="H2:I2"/>
    <mergeCell ref="J2:K2"/>
    <mergeCell ref="L2:M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Illek Jan</cp:lastModifiedBy>
  <cp:lastPrinted>2023-03-02T09:41:20Z</cp:lastPrinted>
  <dcterms:created xsi:type="dcterms:W3CDTF">2004-02-03T06:27:56Z</dcterms:created>
  <dcterms:modified xsi:type="dcterms:W3CDTF">2023-09-22T05:16:34Z</dcterms:modified>
  <cp:category/>
  <cp:version/>
  <cp:contentType/>
  <cp:contentStatus/>
</cp:coreProperties>
</file>